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25" activeTab="15"/>
  </bookViews>
  <sheets>
    <sheet name="Легенда" sheetId="1" r:id="rId1"/>
    <sheet name="1.1" sheetId="2" r:id="rId2"/>
    <sheet name="1.2" sheetId="3" r:id="rId3"/>
    <sheet name="1.3" sheetId="4" r:id="rId4"/>
    <sheet name="1.9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8.1" sheetId="14" r:id="rId14"/>
    <sheet name="8.1.1" sheetId="15" r:id="rId15"/>
    <sheet name="8.3" sheetId="16" r:id="rId16"/>
  </sheets>
  <definedNames>
    <definedName name="_xlfn.SINGLE" hidden="1">#NAME?</definedName>
    <definedName name="TABLE" localSheetId="1">'1.1'!#REF!</definedName>
    <definedName name="TABLE" localSheetId="2">'1.2'!#REF!</definedName>
    <definedName name="TABLE" localSheetId="5">'2.1'!#REF!</definedName>
    <definedName name="TABLE" localSheetId="6">'2.2'!#REF!</definedName>
    <definedName name="TABLE" localSheetId="7">'2.3'!#REF!</definedName>
    <definedName name="TABLE" localSheetId="8">'3.1'!#REF!</definedName>
    <definedName name="TABLE" localSheetId="9">'3.2'!#REF!</definedName>
    <definedName name="TABLE" localSheetId="10">'3.3'!#REF!</definedName>
    <definedName name="TABLE" localSheetId="13">'8.1'!#REF!</definedName>
    <definedName name="TABLE" localSheetId="14">'8.1.1'!#REF!</definedName>
    <definedName name="TABLE" localSheetId="15">'8.3'!#REF!</definedName>
    <definedName name="TABLE_2" localSheetId="1">'1.1'!#REF!</definedName>
    <definedName name="TABLE_2" localSheetId="2">'1.2'!#REF!</definedName>
    <definedName name="TABLE_2" localSheetId="5">'2.1'!#REF!</definedName>
    <definedName name="TABLE_2" localSheetId="6">'2.2'!#REF!</definedName>
    <definedName name="TABLE_2" localSheetId="7">'2.3'!#REF!</definedName>
    <definedName name="TABLE_2" localSheetId="8">'3.1'!#REF!</definedName>
    <definedName name="TABLE_2" localSheetId="9">'3.2'!#REF!</definedName>
    <definedName name="TABLE_2" localSheetId="10">'3.3'!#REF!</definedName>
    <definedName name="TABLE_2" localSheetId="13">'8.1'!#REF!</definedName>
    <definedName name="TABLE_2" localSheetId="14">'8.1.1'!#REF!</definedName>
    <definedName name="TABLE_2" localSheetId="15">'8.3'!#REF!</definedName>
    <definedName name="_xlnm.Print_Titles" localSheetId="5">'2.1'!$11:$11</definedName>
    <definedName name="_xlnm.Print_Titles" localSheetId="6">'2.2'!$10:$10</definedName>
    <definedName name="_xlnm.Print_Titles" localSheetId="7">'2.3'!$10:$10</definedName>
    <definedName name="_xlnm.Print_Titles" localSheetId="15">'8.3'!$8:$8</definedName>
    <definedName name="_xlnm.Print_Area" localSheetId="1">'1.1'!$A$1:$CV$28</definedName>
    <definedName name="_xlnm.Print_Area" localSheetId="2">'1.2'!$A$1:$CV$15</definedName>
    <definedName name="_xlnm.Print_Area" localSheetId="5">'2.1'!$A$1:$CX$38</definedName>
    <definedName name="_xlnm.Print_Area" localSheetId="6">'2.2'!$B$1:$CX$30</definedName>
    <definedName name="_xlnm.Print_Area" localSheetId="7">'2.3'!$A$1:$CX$40</definedName>
    <definedName name="_xlnm.Print_Area" localSheetId="8">'3.1'!$A$1:$CU$19</definedName>
    <definedName name="_xlnm.Print_Area" localSheetId="9">'3.2'!$A$1:$CT$20</definedName>
    <definedName name="_xlnm.Print_Area" localSheetId="10">'3.3'!$A$1:$CT$28</definedName>
    <definedName name="_xlnm.Print_Area" localSheetId="11">'4.1'!$A$1:$C$34</definedName>
    <definedName name="_xlnm.Print_Area" localSheetId="12">'4.2'!$A$1:$DA$31</definedName>
    <definedName name="_xlnm.Print_Area" localSheetId="13">'8.1'!$A$1:$FK$29</definedName>
    <definedName name="_xlnm.Print_Area" localSheetId="14">'8.1.1'!$A$1:$EX$15</definedName>
    <definedName name="_xlnm.Print_Area" localSheetId="15">'8.3'!$A$1:$CX$30</definedName>
  </definedNames>
  <calcPr fullCalcOnLoad="1"/>
</workbook>
</file>

<file path=xl/sharedStrings.xml><?xml version="1.0" encoding="utf-8"?>
<sst xmlns="http://schemas.openxmlformats.org/spreadsheetml/2006/main" count="559" uniqueCount="290">
  <si>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</si>
  <si>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</si>
  <si>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</si>
  <si>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</si>
  <si>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</si>
  <si>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</si>
  <si>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</si>
  <si>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</si>
  <si>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</si>
  <si>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</si>
  <si>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</si>
  <si>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</si>
  <si>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</si>
  <si>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</si>
  <si>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</si>
  <si>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</si>
  <si>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</si>
  <si>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</si>
  <si>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</si>
  <si>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</si>
  <si>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2.1 - Расчет значения индикатора информативности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</si>
  <si>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</si>
  <si>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</si>
  <si>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</si>
  <si>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</si>
  <si>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</si>
  <si>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</si>
  <si>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</si>
  <si>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</si>
  <si>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</si>
  <si>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</si>
  <si>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</si>
  <si>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</si>
  <si>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</si>
  <si>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</si>
  <si>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</si>
  <si>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</si>
  <si>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</si>
  <si>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</si>
  <si>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</si>
  <si>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</si>
  <si>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</si>
  <si>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</si>
  <si>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</si>
  <si>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</si>
  <si>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</si>
  <si>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</si>
  <si>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</si>
  <si>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</si>
  <si>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</si>
  <si>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</si>
  <si>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</si>
  <si>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</si>
  <si>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</si>
  <si>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</si>
  <si>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</si>
  <si>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</si>
  <si>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</si>
  <si>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</si>
  <si>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</si>
  <si>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</si>
  <si>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</si>
  <si>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</si>
  <si>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</si>
  <si>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</si>
  <si>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</si>
  <si>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</si>
  <si>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</si>
  <si>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</si>
  <si>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</si>
  <si>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</si>
  <si>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</si>
  <si>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</si>
  <si>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</si>
  <si>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</si>
  <si>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</si>
  <si>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</si>
  <si>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</si>
  <si>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</si>
  <si>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</si>
  <si>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</si>
  <si>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</si>
  <si>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</si>
  <si>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</si>
  <si>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</si>
  <si>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</si>
  <si>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</si>
  <si>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</si>
  <si>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</si>
  <si>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</si>
  <si>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</si>
  <si>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</si>
  <si>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</si>
  <si>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</si>
  <si>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</si>
  <si>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</si>
  <si>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</si>
  <si>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</si>
  <si>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</si>
  <si>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</si>
  <si>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</si>
  <si>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</si>
  <si>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</si>
  <si>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</si>
  <si>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</si>
  <si>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</si>
  <si>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</si>
  <si>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</si>
  <si>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</si>
  <si>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</si>
  <si>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Для территориальной сетевой организации</t>
  </si>
  <si>
    <t>Время и дата восстановления режима потребления электрической энергии потребителей услуг (часы, минуты, ГГГГ.ММ.ДД)</t>
  </si>
  <si>
    <t>Наименование составляющей показателя</t>
  </si>
  <si>
    <t>Метод определения</t>
  </si>
  <si>
    <t>ФИО</t>
  </si>
  <si>
    <t>Год</t>
  </si>
  <si>
    <t>Название</t>
  </si>
  <si>
    <t>Аварийные отключения отсутствовали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</si>
  <si>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</si>
  <si>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</si>
  <si>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</si>
  <si>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Количество точек поставки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</si>
  <si>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</si>
  <si>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</si>
  <si>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Значение характеристики</t>
  </si>
  <si>
    <t>Число разъединителей и выключателей, шт.</t>
  </si>
  <si>
    <t>Средняя летняя температура, °C</t>
  </si>
  <si>
    <t>(форма 9.1)</t>
  </si>
  <si>
    <t>(форма 9.2)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</si>
  <si>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</si>
  <si>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</si>
  <si>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</si>
  <si>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</si>
  <si>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</si>
  <si>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</si>
  <si>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</si>
  <si>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</si>
  <si>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</si>
  <si>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</si>
  <si>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</si>
  <si>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</si>
  <si>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</si>
  <si>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</si>
  <si>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</si>
  <si>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</si>
  <si>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</si>
  <si>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</si>
  <si>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</si>
  <si>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</si>
  <si>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</si>
  <si>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Наименование структурной единицы сетевой организации</t>
  </si>
  <si>
    <t>Диспетчерское наименование ПС, ТП, РП</t>
  </si>
  <si>
    <t>Диспетчерское наименование ВЛ, КЛ, КВЛ</t>
  </si>
  <si>
    <t>Класс напряжения,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</si>
  <si>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</si>
  <si>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</si>
  <si>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</si>
  <si>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СН2 (6 - 20 кВ)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</si>
  <si>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</si>
  <si>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 xml:space="preserve">         Форма 4.1. Показатели уровня надежности и уровня качества</t>
  </si>
  <si>
    <t xml:space="preserve">                   оказываемых услуг сетевой организации</t>
  </si>
  <si>
    <t xml:space="preserve">         Наименование сетевой организации (подразделения/филиала)</t>
  </si>
  <si>
    <t>N формулы (пункта) методических указаний</t>
  </si>
  <si>
    <t>Пункт 4.1 методических указаний</t>
  </si>
  <si>
    <t>Пункт 4.2 методических указаний</t>
  </si>
  <si>
    <t>Пункт 5 методических указаний</t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</si>
  <si>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</si>
  <si>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</si>
  <si>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</si>
  <si>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7</t>
    </r>
    <r>
      <rPr>
        <sz val="11"/>
        <rFont val="Times New Roman"/>
        <family val="1"/>
      </rPr>
      <t xml:space="preserve"> или </t>
    </r>
    <r>
      <rPr>
        <sz val="11"/>
        <color indexed="12"/>
        <rFont val="Times New Roman"/>
        <family val="1"/>
      </rPr>
      <t>12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</si>
  <si>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</si>
  <si>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</si>
  <si>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</si>
  <si>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</si>
  <si>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</si>
  <si>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</si>
  <si>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</si>
  <si>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</si>
  <si>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</si>
  <si>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</si>
  <si>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</si>
  <si>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</si>
  <si>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</si>
  <si>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</si>
  <si>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</si>
  <si>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</si>
  <si>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1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</si>
  <si>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</si>
  <si>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</si>
  <si>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</si>
  <si>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</si>
  <si>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
и столбцу 13 Формы 8.1, деленная 
на значение пункта 1 Формы 1.3
((Σ столбец 9 * столбец 13) / пункт 1 
Формы 1.3)</t>
  </si>
  <si>
    <t>3</t>
  </si>
  <si>
    <t>сумма по столбцу 13 Формы 8.1 и деленная на значение пункта 1 Формы 1.3
(Σ столбец 13 Формы 8.1 / пункт 1 
Формы 1.3)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</si>
  <si>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</si>
  <si>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</si>
  <si>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</si>
  <si>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</si>
  <si>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</si>
  <si>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</si>
  <si>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</si>
  <si>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</si>
  <si>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</si>
  <si>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</si>
  <si>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</si>
  <si>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4</t>
  </si>
  <si>
    <t>5</t>
  </si>
  <si>
    <t>6</t>
  </si>
  <si>
    <t>Номер группы (m) территориальной 
сетевой организации по показателю
Пsaidi</t>
  </si>
  <si>
    <t>7</t>
  </si>
  <si>
    <t>Номер группы (m) территориальной 
сетевой организации по показателю
Пsaifi</t>
  </si>
  <si>
    <t>справка о балансовой стоимости по учету основных средств (бухсчет 01.01)</t>
  </si>
  <si>
    <t>Форма 4.2. Расчет обобщенного показателя уровня надежности и качества 
оказываемых услуг</t>
  </si>
  <si>
    <t>Наименование сетевой организации (подразделения/филиала)</t>
  </si>
  <si>
    <t>№ формулы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</si>
  <si>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</si>
  <si>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5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</si>
  <si>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</si>
  <si>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</si>
  <si>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</si>
  <si>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</si>
  <si>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</si>
  <si>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t>Для сетевых организаций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</si>
  <si>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</si>
  <si>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0.78503</t>
  </si>
  <si>
    <t>коэффициент значимости показателя уровня надежности оказываемых услуг, α1</t>
  </si>
  <si>
    <t>Для территориальной сетевой организации: α=0,30</t>
  </si>
  <si>
    <t>коэффициент значимости показателя уровня надежности оказываемых услуг, α2</t>
  </si>
  <si>
    <t>α=0,65</t>
  </si>
  <si>
    <t>коэффициент значимости показателя уровня качества оказываемых услуг, β1</t>
  </si>
  <si>
    <t>β=1- α</t>
  </si>
  <si>
    <t>Для территориальной сетевой организации: β=0,30</t>
  </si>
  <si>
    <t>коэффициент значимости показателя уровня качества оказываемых услуг, β2</t>
  </si>
  <si>
    <t>Для территориальной сетевой организации: β=0,1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</si>
  <si>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</si>
  <si>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</si>
  <si>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</si>
  <si>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</si>
  <si>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</si>
  <si>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</si>
  <si>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</si>
  <si>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</si>
  <si>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</si>
  <si>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</si>
  <si>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(в ред. Приказа Минэнерго России от 21.06.2017 №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</si>
  <si>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</si>
  <si>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</si>
  <si>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 xml:space="preserve"> год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</si>
  <si>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</si>
  <si>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</si>
  <si>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</si>
  <si>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</si>
  <si>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</si>
  <si>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</si>
  <si>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</si>
  <si>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в разделении уровней напряжения ЭПУ потребителя
электрической энергии</t>
  </si>
  <si>
    <t>НН (0,22 - 1 кВ)</t>
  </si>
  <si>
    <t>Отключений нет</t>
  </si>
  <si>
    <t>…</t>
  </si>
  <si>
    <t>ИТОГО по всем прекращениям передачи электрической энергии за отчетный период:</t>
  </si>
  <si>
    <t>И</t>
  </si>
  <si>
    <t>―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</si>
  <si>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</si>
  <si>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</si>
  <si>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</si>
  <si>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</si>
  <si>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</si>
  <si>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</si>
  <si>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</si>
  <si>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</si>
  <si>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</si>
  <si>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Форма 8.1.1. Ведомость присоединений потребителей услуг сетевой организации (наименование) за </t>
  </si>
  <si>
    <t>месяц</t>
  </si>
  <si>
    <t xml:space="preserve"> года</t>
  </si>
  <si>
    <t>№ п/п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</si>
  <si>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</si>
  <si>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</si>
  <si>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</si>
  <si>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</si>
  <si>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</si>
  <si>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Высший класс напряжения,
кВ</t>
  </si>
  <si>
    <t>НН 
(ниже 1 кВ)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</si>
  <si>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 за</t>
  </si>
  <si>
    <t>год</t>
  </si>
  <si>
    <t>шт</t>
  </si>
  <si>
    <t>час</t>
  </si>
  <si>
    <t>Директор</t>
  </si>
  <si>
    <t>4.50546</t>
  </si>
  <si>
    <t>ООО "СМЮРЭК"</t>
  </si>
  <si>
    <t>Куликов П.В.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</si>
</sst>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10" borderId="0" xfId="0" applyFont="1" applyFill="1" applyBorder="1" applyAlignment="1">
      <alignment horizontal="center" vertical="center"/>
    </xf>
    <xf numFmtId="2" fontId="3" fillId="7" borderId="20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top"/>
      <protection/>
    </xf>
    <xf numFmtId="0" fontId="3" fillId="0" borderId="0" xfId="53" applyFont="1" applyBorder="1" applyAlignment="1">
      <alignment horizontal="center" vertical="center"/>
      <protection/>
    </xf>
    <xf numFmtId="49" fontId="3" fillId="0" borderId="0" xfId="53" applyNumberFormat="1" applyFont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 vertical="top"/>
      <protection/>
    </xf>
    <xf numFmtId="0" fontId="2" fillId="0" borderId="0" xfId="53" applyFont="1" applyBorder="1" applyAlignment="1">
      <alignment horizontal="left" vertical="top"/>
      <protection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Border="1" applyAlignment="1">
      <alignment horizontal="left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 wrapText="1"/>
      <protection/>
    </xf>
    <xf numFmtId="0" fontId="3" fillId="13" borderId="20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3" fillId="33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16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left"/>
    </xf>
    <xf numFmtId="0" fontId="3" fillId="16" borderId="2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16" borderId="10" xfId="0" applyNumberFormat="1" applyFont="1" applyFill="1" applyBorder="1" applyAlignment="1">
      <alignment horizontal="center" vertical="center" wrapText="1"/>
    </xf>
    <xf numFmtId="0" fontId="3" fillId="16" borderId="19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9" xfId="0" applyNumberFormat="1" applyFont="1" applyFill="1" applyBorder="1" applyAlignment="1">
      <alignment horizontal="left" vertical="top" wrapText="1"/>
    </xf>
    <xf numFmtId="2" fontId="3" fillId="13" borderId="21" xfId="0" applyNumberFormat="1" applyFont="1" applyFill="1" applyBorder="1" applyAlignment="1">
      <alignment horizontal="center" vertical="center" wrapText="1"/>
    </xf>
    <xf numFmtId="2" fontId="3" fillId="13" borderId="15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13" borderId="22" xfId="0" applyNumberFormat="1" applyFont="1" applyFill="1" applyBorder="1" applyAlignment="1">
      <alignment horizontal="center" vertical="top"/>
    </xf>
    <xf numFmtId="0" fontId="3" fillId="16" borderId="22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7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7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16" borderId="20" xfId="0" applyNumberFormat="1" applyFont="1" applyFill="1" applyBorder="1" applyAlignment="1">
      <alignment horizontal="center" vertical="center"/>
    </xf>
    <xf numFmtId="10" fontId="3" fillId="16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21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57" fillId="33" borderId="14" xfId="0" applyNumberFormat="1" applyFont="1" applyFill="1" applyBorder="1" applyAlignment="1">
      <alignment horizontal="center" vertical="center"/>
    </xf>
    <xf numFmtId="0" fontId="57" fillId="33" borderId="21" xfId="0" applyNumberFormat="1" applyFont="1" applyFill="1" applyBorder="1" applyAlignment="1">
      <alignment horizontal="center" vertical="center"/>
    </xf>
    <xf numFmtId="0" fontId="57" fillId="33" borderId="15" xfId="0" applyNumberFormat="1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7" borderId="14" xfId="0" applyNumberFormat="1" applyFont="1" applyFill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center" vertical="center"/>
    </xf>
    <xf numFmtId="0" fontId="3" fillId="7" borderId="15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58" fillId="7" borderId="14" xfId="0" applyFont="1" applyFill="1" applyBorder="1" applyAlignment="1">
      <alignment horizontal="center" vertical="center"/>
    </xf>
    <xf numFmtId="0" fontId="58" fillId="7" borderId="21" xfId="0" applyFont="1" applyFill="1" applyBorder="1" applyAlignment="1">
      <alignment horizontal="center" vertical="center"/>
    </xf>
    <xf numFmtId="0" fontId="58" fillId="7" borderId="15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top" wrapText="1"/>
    </xf>
    <xf numFmtId="0" fontId="3" fillId="16" borderId="21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left"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3" fillId="33" borderId="21" xfId="0" applyNumberFormat="1" applyFont="1" applyFill="1" applyBorder="1" applyAlignment="1">
      <alignment vertical="center" wrapText="1"/>
    </xf>
    <xf numFmtId="0" fontId="3" fillId="33" borderId="15" xfId="0" applyNumberFormat="1" applyFont="1" applyFill="1" applyBorder="1" applyAlignment="1">
      <alignment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1" fillId="10" borderId="1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justify" vertical="top" wrapText="1"/>
    </xf>
    <xf numFmtId="2" fontId="3" fillId="10" borderId="20" xfId="0" applyNumberFormat="1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2" fontId="3" fillId="13" borderId="2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justify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top"/>
    </xf>
    <xf numFmtId="0" fontId="7" fillId="0" borderId="0" xfId="53" applyFont="1" applyBorder="1" applyAlignment="1">
      <alignment horizontal="justify" vertical="top" wrapText="1"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top"/>
      <protection/>
    </xf>
    <xf numFmtId="0" fontId="5" fillId="0" borderId="20" xfId="53" applyNumberFormat="1" applyFont="1" applyFill="1" applyBorder="1" applyAlignment="1">
      <alignment horizontal="center"/>
      <protection/>
    </xf>
    <xf numFmtId="49" fontId="5" fillId="0" borderId="20" xfId="53" applyNumberFormat="1" applyFont="1" applyBorder="1" applyAlignment="1">
      <alignment horizontal="center"/>
      <protection/>
    </xf>
    <xf numFmtId="49" fontId="14" fillId="0" borderId="20" xfId="53" applyNumberFormat="1" applyFont="1" applyBorder="1" applyAlignment="1">
      <alignment horizontal="center"/>
      <protection/>
    </xf>
    <xf numFmtId="0" fontId="5" fillId="0" borderId="20" xfId="53" applyNumberFormat="1" applyFont="1" applyBorder="1" applyAlignment="1">
      <alignment horizontal="center"/>
      <protection/>
    </xf>
    <xf numFmtId="49" fontId="5" fillId="0" borderId="21" xfId="53" applyNumberFormat="1" applyFont="1" applyBorder="1" applyAlignment="1">
      <alignment horizontal="left" vertical="center" wrapText="1"/>
      <protection/>
    </xf>
    <xf numFmtId="49" fontId="5" fillId="0" borderId="15" xfId="53" applyNumberFormat="1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center" vertical="center"/>
      <protection/>
    </xf>
    <xf numFmtId="0" fontId="14" fillId="0" borderId="20" xfId="53" applyNumberFormat="1" applyFont="1" applyFill="1" applyBorder="1" applyAlignment="1">
      <alignment horizontal="center"/>
      <protection/>
    </xf>
    <xf numFmtId="49" fontId="15" fillId="0" borderId="20" xfId="53" applyNumberFormat="1" applyFont="1" applyBorder="1" applyAlignment="1">
      <alignment horizontal="center"/>
      <protection/>
    </xf>
    <xf numFmtId="0" fontId="14" fillId="0" borderId="20" xfId="53" applyNumberFormat="1" applyFont="1" applyBorder="1" applyAlignment="1">
      <alignment horizontal="center"/>
      <protection/>
    </xf>
    <xf numFmtId="0" fontId="5" fillId="0" borderId="20" xfId="53" applyNumberFormat="1" applyFont="1" applyFill="1" applyBorder="1" applyAlignment="1">
      <alignment horizontal="center" vertical="center"/>
      <protection/>
    </xf>
    <xf numFmtId="49" fontId="14" fillId="0" borderId="21" xfId="53" applyNumberFormat="1" applyFont="1" applyBorder="1" applyAlignment="1">
      <alignment horizontal="left" vertical="center" wrapText="1"/>
      <protection/>
    </xf>
    <xf numFmtId="49" fontId="14" fillId="0" borderId="15" xfId="53" applyNumberFormat="1" applyFont="1" applyBorder="1" applyAlignment="1">
      <alignment horizontal="left" vertical="center" wrapText="1"/>
      <protection/>
    </xf>
    <xf numFmtId="49" fontId="5" fillId="0" borderId="20" xfId="53" applyNumberFormat="1" applyFont="1" applyFill="1" applyBorder="1" applyAlignment="1">
      <alignment horizontal="center" vertical="center"/>
      <protection/>
    </xf>
    <xf numFmtId="0" fontId="5" fillId="0" borderId="20" xfId="53" applyNumberFormat="1" applyFont="1" applyFill="1" applyBorder="1" applyAlignment="1">
      <alignment horizontal="left" vertical="center" wrapText="1"/>
      <protection/>
    </xf>
    <xf numFmtId="49" fontId="5" fillId="0" borderId="20" xfId="53" applyNumberFormat="1" applyFont="1" applyBorder="1" applyAlignment="1">
      <alignment horizontal="center" vertical="center"/>
      <protection/>
    </xf>
    <xf numFmtId="0" fontId="5" fillId="0" borderId="20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5" fillId="0" borderId="21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21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textRotation="90" wrapText="1"/>
      <protection/>
    </xf>
    <xf numFmtId="0" fontId="5" fillId="0" borderId="16" xfId="53" applyFont="1" applyBorder="1" applyAlignment="1">
      <alignment horizontal="center" vertical="center" textRotation="90" wrapText="1"/>
      <protection/>
    </xf>
    <xf numFmtId="0" fontId="5" fillId="0" borderId="17" xfId="53" applyFont="1" applyBorder="1" applyAlignment="1">
      <alignment horizontal="center" vertical="center" textRotation="90" wrapText="1"/>
      <protection/>
    </xf>
    <xf numFmtId="0" fontId="5" fillId="0" borderId="13" xfId="53" applyFont="1" applyBorder="1" applyAlignment="1">
      <alignment horizontal="center" vertical="center" textRotation="90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0" fontId="5" fillId="0" borderId="19" xfId="53" applyFont="1" applyBorder="1" applyAlignment="1">
      <alignment horizontal="center" vertical="center" textRotation="90" wrapText="1"/>
      <protection/>
    </xf>
    <xf numFmtId="0" fontId="5" fillId="0" borderId="12" xfId="53" applyFont="1" applyBorder="1" applyAlignment="1">
      <alignment horizontal="center" vertical="center" textRotation="90" wrapText="1"/>
      <protection/>
    </xf>
    <xf numFmtId="0" fontId="5" fillId="0" borderId="0" xfId="53" applyFont="1" applyBorder="1" applyAlignment="1">
      <alignment horizontal="center" vertical="center" textRotation="90" wrapText="1"/>
      <protection/>
    </xf>
    <xf numFmtId="0" fontId="5" fillId="0" borderId="18" xfId="53" applyFont="1" applyBorder="1" applyAlignment="1">
      <alignment horizontal="center" vertical="center" textRotation="90" wrapText="1"/>
      <protection/>
    </xf>
    <xf numFmtId="0" fontId="5" fillId="0" borderId="11" xfId="53" applyFont="1" applyBorder="1" applyAlignment="1">
      <alignment horizontal="center" vertical="center" textRotation="90"/>
      <protection/>
    </xf>
    <xf numFmtId="0" fontId="5" fillId="0" borderId="16" xfId="53" applyFont="1" applyBorder="1" applyAlignment="1">
      <alignment horizontal="center" vertical="center" textRotation="90"/>
      <protection/>
    </xf>
    <xf numFmtId="0" fontId="5" fillId="0" borderId="17" xfId="53" applyFont="1" applyBorder="1" applyAlignment="1">
      <alignment horizontal="center" vertical="center" textRotation="90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textRotation="90"/>
      <protection/>
    </xf>
    <xf numFmtId="0" fontId="5" fillId="0" borderId="0" xfId="53" applyFont="1" applyBorder="1" applyAlignment="1">
      <alignment horizontal="center" vertical="center" textRotation="90"/>
      <protection/>
    </xf>
    <xf numFmtId="0" fontId="5" fillId="0" borderId="18" xfId="53" applyFont="1" applyBorder="1" applyAlignment="1">
      <alignment horizontal="center" vertical="center" textRotation="90"/>
      <protection/>
    </xf>
    <xf numFmtId="0" fontId="5" fillId="0" borderId="13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9" xfId="53" applyFont="1" applyBorder="1" applyAlignment="1">
      <alignment horizontal="center" vertical="center" textRotation="90"/>
      <protection/>
    </xf>
    <xf numFmtId="0" fontId="1" fillId="0" borderId="0" xfId="53" applyFont="1" applyBorder="1" applyAlignment="1">
      <alignment horizontal="center" wrapText="1"/>
      <protection/>
    </xf>
    <xf numFmtId="49" fontId="1" fillId="0" borderId="10" xfId="53" applyNumberFormat="1" applyFont="1" applyFill="1" applyBorder="1" applyAlignment="1">
      <alignment horizontal="center"/>
      <protection/>
    </xf>
    <xf numFmtId="0" fontId="1" fillId="10" borderId="10" xfId="53" applyFont="1" applyFill="1" applyBorder="1" applyAlignment="1">
      <alignment horizontal="center" wrapText="1"/>
      <protection/>
    </xf>
    <xf numFmtId="0" fontId="1" fillId="10" borderId="1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49" fontId="2" fillId="0" borderId="14" xfId="53" applyNumberFormat="1" applyFont="1" applyBorder="1" applyAlignment="1">
      <alignment horizontal="center"/>
      <protection/>
    </xf>
    <xf numFmtId="49" fontId="2" fillId="0" borderId="21" xfId="53" applyNumberFormat="1" applyFont="1" applyBorder="1" applyAlignment="1">
      <alignment horizontal="center"/>
      <protection/>
    </xf>
    <xf numFmtId="49" fontId="2" fillId="0" borderId="15" xfId="53" applyNumberFormat="1" applyFont="1" applyBorder="1" applyAlignment="1">
      <alignment horizontal="center"/>
      <protection/>
    </xf>
    <xf numFmtId="0" fontId="2" fillId="0" borderId="20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left" wrapText="1"/>
      <protection/>
    </xf>
    <xf numFmtId="0" fontId="2" fillId="0" borderId="21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wrapText="1"/>
      <protection/>
    </xf>
    <xf numFmtId="0" fontId="2" fillId="0" borderId="20" xfId="53" applyFont="1" applyFill="1" applyBorder="1" applyAlignment="1">
      <alignment horizontal="center" wrapText="1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 textRotation="90" wrapText="1"/>
      <protection/>
    </xf>
    <xf numFmtId="0" fontId="2" fillId="0" borderId="0" xfId="53" applyFont="1" applyBorder="1" applyAlignment="1">
      <alignment horizontal="center" vertical="center" textRotation="90" wrapText="1"/>
      <protection/>
    </xf>
    <xf numFmtId="0" fontId="2" fillId="0" borderId="18" xfId="53" applyFont="1" applyBorder="1" applyAlignment="1">
      <alignment horizontal="center" vertical="center" textRotation="90" wrapText="1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2" fillId="0" borderId="16" xfId="53" applyFont="1" applyBorder="1" applyAlignment="1">
      <alignment horizontal="center" vertical="center" textRotation="90" wrapText="1"/>
      <protection/>
    </xf>
    <xf numFmtId="0" fontId="2" fillId="0" borderId="17" xfId="53" applyFont="1" applyBorder="1" applyAlignment="1">
      <alignment horizontal="center" vertical="center" textRotation="90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0" borderId="19" xfId="53" applyFont="1" applyBorder="1" applyAlignment="1">
      <alignment horizontal="center" vertical="center" textRotation="90" wrapText="1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10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left"/>
      <protection/>
    </xf>
    <xf numFmtId="0" fontId="1" fillId="10" borderId="0" xfId="53" applyFont="1" applyFill="1" applyBorder="1" applyAlignment="1">
      <alignment horizontal="center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3" fillId="0" borderId="16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0" borderId="19" xfId="53" applyNumberFormat="1" applyFont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7" borderId="20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/>
      <protection/>
    </xf>
    <xf numFmtId="3" fontId="3" fillId="7" borderId="20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Border="1" applyAlignment="1">
      <alignment horizontal="center" vertical="center" wrapText="1"/>
      <protection/>
    </xf>
    <xf numFmtId="49" fontId="3" fillId="0" borderId="16" xfId="53" applyNumberFormat="1" applyFont="1" applyBorder="1" applyAlignment="1">
      <alignment horizontal="center" vertical="center" wrapText="1"/>
      <protection/>
    </xf>
    <xf numFmtId="49" fontId="3" fillId="0" borderId="17" xfId="53" applyNumberFormat="1" applyFont="1" applyBorder="1" applyAlignment="1">
      <alignment horizontal="center" vertical="center" wrapText="1"/>
      <protection/>
    </xf>
    <xf numFmtId="49" fontId="3" fillId="0" borderId="13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9" xfId="53" applyNumberFormat="1" applyFont="1" applyBorder="1" applyAlignment="1">
      <alignment horizontal="center" vertical="center" wrapText="1"/>
      <protection/>
    </xf>
    <xf numFmtId="2" fontId="3" fillId="10" borderId="20" xfId="53" applyNumberFormat="1" applyFont="1" applyFill="1" applyBorder="1" applyAlignment="1">
      <alignment horizontal="center" vertical="center" wrapText="1"/>
      <protection/>
    </xf>
    <xf numFmtId="0" fontId="3" fillId="10" borderId="20" xfId="53" applyNumberFormat="1" applyFont="1" applyFill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78.125" style="0" customWidth="1"/>
    <col min="2" max="2" width="35.125" style="0" customWidth="1"/>
  </cols>
  <sheetData>
    <row r="1" spans="1:2" ht="12.75">
      <c r="A1" s="44" t="s">
        <v>5</v>
      </c>
      <c r="B1" s="44" t="s">
        <v>114</v>
      </c>
    </row>
    <row r="2" spans="1:2" ht="15.75">
      <c r="A2" s="45" t="s">
        <v>286</v>
      </c>
      <c r="B2" s="45" t="s">
        <v>289</v>
      </c>
    </row>
    <row r="5" ht="12.75">
      <c r="A5" s="44" t="s">
        <v>115</v>
      </c>
    </row>
    <row r="6" ht="15.75">
      <c r="A6" s="45">
        <v>2023</v>
      </c>
    </row>
    <row r="8" ht="12.75">
      <c r="A8" s="44" t="s">
        <v>116</v>
      </c>
    </row>
    <row r="9" ht="15.75">
      <c r="A9" s="46" t="s">
        <v>288</v>
      </c>
    </row>
    <row r="12" ht="12.75">
      <c r="A12" s="47" t="s">
        <v>121</v>
      </c>
    </row>
    <row r="13" ht="12.75">
      <c r="A13" s="48">
        <v>776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W19"/>
  <sheetViews>
    <sheetView view="pageLayout" zoomScaleSheetLayoutView="100" workbookViewId="0" topLeftCell="A3">
      <selection activeCell="BR13" sqref="BR13:CT13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19" t="s">
        <v>96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</row>
    <row r="4" spans="55:75" s="25" customFormat="1" ht="15.75">
      <c r="BC4" s="28" t="s">
        <v>97</v>
      </c>
      <c r="BD4" s="262">
        <f>Легенда!A6</f>
        <v>2023</v>
      </c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</row>
    <row r="5" s="1" customFormat="1" ht="15.75"/>
    <row r="6" spans="1:98" s="1" customFormat="1" ht="15.75">
      <c r="A6" s="243" t="str">
        <f>Легенда!A9</f>
        <v>ООО "СМЮРЭК"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</row>
    <row r="7" spans="1:98" s="1" customFormat="1" ht="15.75">
      <c r="A7" s="116" t="s">
        <v>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</row>
    <row r="10" spans="1:98" s="5" customFormat="1" ht="15">
      <c r="A10" s="263" t="s">
        <v>91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 t="s">
        <v>92</v>
      </c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</row>
    <row r="11" spans="1:98" s="5" customFormat="1" ht="15">
      <c r="A11" s="263">
        <v>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>
        <v>2</v>
      </c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</row>
    <row r="12" spans="1:98" ht="75.75" customHeight="1">
      <c r="A12" s="37"/>
      <c r="B12" s="264" t="s">
        <v>98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38"/>
      <c r="BR12" s="266">
        <v>111</v>
      </c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</row>
    <row r="13" spans="1:98" ht="91.5" customHeight="1">
      <c r="A13" s="37"/>
      <c r="B13" s="264" t="s">
        <v>99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38"/>
      <c r="BR13" s="266">
        <v>0</v>
      </c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</row>
    <row r="14" spans="1:98" ht="33" customHeight="1">
      <c r="A14" s="37"/>
      <c r="B14" s="264" t="s">
        <v>100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38"/>
      <c r="BR14" s="267">
        <v>1</v>
      </c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</row>
    <row r="18" spans="2:101" ht="15.75">
      <c r="B18" s="115" t="str">
        <f>Легенда!A2</f>
        <v>Директор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 t="str">
        <f>Легенда!B2</f>
        <v>Куликов П.В.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9"/>
      <c r="CU18" s="9"/>
      <c r="CV18" s="9"/>
      <c r="CW18" s="9"/>
    </row>
    <row r="19" spans="2:101" ht="15">
      <c r="B19" s="116" t="s">
        <v>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 t="s">
        <v>6</v>
      </c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 t="s">
        <v>7</v>
      </c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</row>
  </sheetData>
  <sheetProtection/>
  <mergeCells count="20">
    <mergeCell ref="B14:BP14"/>
    <mergeCell ref="BR14:CT14"/>
    <mergeCell ref="A11:BQ11"/>
    <mergeCell ref="BR11:CT11"/>
    <mergeCell ref="B12:BP12"/>
    <mergeCell ref="BR12:CT12"/>
    <mergeCell ref="B13:BP13"/>
    <mergeCell ref="BR13:CT13"/>
    <mergeCell ref="A3:CT3"/>
    <mergeCell ref="BD4:BW4"/>
    <mergeCell ref="A6:CT6"/>
    <mergeCell ref="A7:CT7"/>
    <mergeCell ref="A10:BQ10"/>
    <mergeCell ref="BR10:CT10"/>
    <mergeCell ref="B18:AK18"/>
    <mergeCell ref="AL18:BU18"/>
    <mergeCell ref="B19:AK19"/>
    <mergeCell ref="AL19:BU19"/>
    <mergeCell ref="BV19:CW19"/>
    <mergeCell ref="BV18:CS18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W24"/>
  <sheetViews>
    <sheetView view="pageLayout" zoomScaleSheetLayoutView="100" workbookViewId="0" topLeftCell="A5">
      <selection activeCell="BR17" sqref="BR17:CT17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19" t="s">
        <v>101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</row>
    <row r="4" spans="77:95" s="25" customFormat="1" ht="15.75">
      <c r="BY4" s="28" t="s">
        <v>102</v>
      </c>
      <c r="BZ4" s="268">
        <f>Легенда!A6</f>
        <v>2023</v>
      </c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</row>
    <row r="5" spans="79:98" s="1" customFormat="1" ht="15.75"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79:98" s="1" customFormat="1" ht="15.75"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</row>
    <row r="7" spans="1:98" s="1" customFormat="1" ht="15.75">
      <c r="A7" s="115" t="str">
        <f>Легенда!A9</f>
        <v>ООО "СМЮРЭК"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</row>
    <row r="8" spans="1:98" s="1" customFormat="1" ht="15.75">
      <c r="A8" s="116" t="s">
        <v>90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</row>
    <row r="11" spans="1:98" s="5" customFormat="1" ht="15">
      <c r="A11" s="263" t="s">
        <v>91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 t="s">
        <v>23</v>
      </c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</row>
    <row r="12" spans="1:98" s="5" customFormat="1" ht="15">
      <c r="A12" s="263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>
        <v>2</v>
      </c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</row>
    <row r="13" spans="1:98" ht="15" customHeight="1">
      <c r="A13" s="39"/>
      <c r="B13" s="269" t="s">
        <v>103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31"/>
      <c r="BR13" s="263" t="s">
        <v>92</v>
      </c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</row>
    <row r="14" spans="1:98" ht="75.75" customHeight="1">
      <c r="A14" s="4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41"/>
      <c r="BR14" s="266">
        <v>0</v>
      </c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</row>
    <row r="15" spans="1:98" ht="30.75" customHeight="1">
      <c r="A15" s="39"/>
      <c r="B15" s="269" t="s">
        <v>104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31"/>
      <c r="BR15" s="271" t="s">
        <v>105</v>
      </c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</row>
    <row r="16" spans="1:98" ht="16.5" customHeight="1">
      <c r="A16" s="4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41"/>
      <c r="BR16" s="266">
        <v>111</v>
      </c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</row>
    <row r="17" spans="1:98" ht="48" customHeight="1">
      <c r="A17" s="42"/>
      <c r="B17" s="264" t="s">
        <v>106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43"/>
      <c r="BR17" s="266">
        <v>1</v>
      </c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</row>
    <row r="23" spans="2:101" ht="15.75">
      <c r="B23" s="115" t="str">
        <f>Легенда!A2</f>
        <v>Директор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 t="str">
        <f>Легенда!B2</f>
        <v>Куликов П.В.</v>
      </c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</row>
    <row r="24" spans="2:101" ht="15">
      <c r="B24" s="116" t="s">
        <v>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 t="s">
        <v>6</v>
      </c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 t="s">
        <v>7</v>
      </c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</row>
  </sheetData>
  <sheetProtection/>
  <mergeCells count="22">
    <mergeCell ref="B17:BP17"/>
    <mergeCell ref="BR17:CT17"/>
    <mergeCell ref="A12:BQ12"/>
    <mergeCell ref="BR12:CT12"/>
    <mergeCell ref="B13:BP14"/>
    <mergeCell ref="BR13:CT13"/>
    <mergeCell ref="BR14:CT14"/>
    <mergeCell ref="B15:BP16"/>
    <mergeCell ref="BR15:CT15"/>
    <mergeCell ref="BR16:CT16"/>
    <mergeCell ref="A3:CT3"/>
    <mergeCell ref="BZ4:CQ4"/>
    <mergeCell ref="A7:CT7"/>
    <mergeCell ref="A8:CT8"/>
    <mergeCell ref="A11:BQ11"/>
    <mergeCell ref="BR11:CT11"/>
    <mergeCell ref="B23:AK23"/>
    <mergeCell ref="AL23:BU23"/>
    <mergeCell ref="BV23:CW23"/>
    <mergeCell ref="B24:AK24"/>
    <mergeCell ref="AL24:BU24"/>
    <mergeCell ref="BV24:CW24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2" width="52.25390625" style="49" customWidth="1"/>
    <col min="3" max="3" width="34.375" style="49" customWidth="1"/>
    <col min="4" max="16384" width="9.125" style="49" customWidth="1"/>
  </cols>
  <sheetData>
    <row r="1" spans="1:3" ht="15">
      <c r="A1" s="272" t="s">
        <v>159</v>
      </c>
      <c r="B1" s="272"/>
      <c r="C1" s="272"/>
    </row>
    <row r="2" spans="1:3" ht="15">
      <c r="A2" s="272" t="s">
        <v>160</v>
      </c>
      <c r="B2" s="272"/>
      <c r="C2" s="272"/>
    </row>
    <row r="4" spans="1:3" ht="15">
      <c r="A4" s="273" t="str">
        <f>Легенда!A9</f>
        <v>ООО "СМЮРЭК"</v>
      </c>
      <c r="B4" s="273"/>
      <c r="C4" s="273"/>
    </row>
    <row r="5" spans="1:3" ht="15">
      <c r="A5" s="274" t="s">
        <v>161</v>
      </c>
      <c r="B5" s="274"/>
      <c r="C5" s="274"/>
    </row>
    <row r="7" spans="1:3" ht="15">
      <c r="A7" s="50" t="s">
        <v>91</v>
      </c>
      <c r="B7" s="50" t="s">
        <v>162</v>
      </c>
      <c r="C7" s="50" t="s">
        <v>23</v>
      </c>
    </row>
    <row r="8" spans="1:3" ht="31.5">
      <c r="A8" s="50" t="s">
        <v>122</v>
      </c>
      <c r="B8" s="51">
        <v>1</v>
      </c>
      <c r="C8" s="75">
        <v>0</v>
      </c>
    </row>
    <row r="9" spans="1:3" ht="16.5">
      <c r="A9" s="50" t="s">
        <v>166</v>
      </c>
      <c r="B9" s="51">
        <v>4</v>
      </c>
      <c r="C9" s="76">
        <v>0</v>
      </c>
    </row>
    <row r="10" spans="1:3" ht="46.5">
      <c r="A10" s="50" t="s">
        <v>167</v>
      </c>
      <c r="B10" s="51">
        <v>2</v>
      </c>
      <c r="C10" s="76">
        <v>0</v>
      </c>
    </row>
    <row r="11" spans="1:3" ht="31.5">
      <c r="A11" s="50" t="s">
        <v>168</v>
      </c>
      <c r="B11" s="51">
        <v>3</v>
      </c>
      <c r="C11" s="76">
        <v>0</v>
      </c>
    </row>
    <row r="12" spans="1:3" ht="31.5">
      <c r="A12" s="50" t="s">
        <v>123</v>
      </c>
      <c r="B12" s="52" t="s">
        <v>169</v>
      </c>
      <c r="C12" s="76">
        <v>1</v>
      </c>
    </row>
    <row r="13" spans="1:3" ht="46.5">
      <c r="A13" s="50" t="s">
        <v>170</v>
      </c>
      <c r="B13" s="51">
        <v>11</v>
      </c>
      <c r="C13" s="76">
        <v>1</v>
      </c>
    </row>
    <row r="14" spans="1:3" ht="18.75">
      <c r="A14" s="50" t="s">
        <v>171</v>
      </c>
      <c r="B14" s="51" t="s">
        <v>163</v>
      </c>
      <c r="C14" s="76">
        <v>0</v>
      </c>
    </row>
    <row r="15" spans="1:3" ht="18.75">
      <c r="A15" s="50" t="s">
        <v>172</v>
      </c>
      <c r="B15" s="51" t="s">
        <v>163</v>
      </c>
      <c r="C15" s="76">
        <v>1</v>
      </c>
    </row>
    <row r="16" spans="1:3" ht="18.75">
      <c r="A16" s="50" t="s">
        <v>173</v>
      </c>
      <c r="B16" s="51" t="s">
        <v>163</v>
      </c>
      <c r="C16" s="77" t="s">
        <v>30</v>
      </c>
    </row>
    <row r="17" spans="1:3" ht="18.75">
      <c r="A17" s="50" t="s">
        <v>174</v>
      </c>
      <c r="B17" s="51" t="s">
        <v>163</v>
      </c>
      <c r="C17" s="77" t="s">
        <v>30</v>
      </c>
    </row>
    <row r="18" spans="1:3" ht="18.75">
      <c r="A18" s="50" t="s">
        <v>175</v>
      </c>
      <c r="B18" s="51" t="s">
        <v>164</v>
      </c>
      <c r="C18" s="76" t="s">
        <v>287</v>
      </c>
    </row>
    <row r="19" spans="1:3" ht="18.75">
      <c r="A19" s="50" t="s">
        <v>176</v>
      </c>
      <c r="B19" s="51" t="s">
        <v>164</v>
      </c>
      <c r="C19" s="76" t="s">
        <v>224</v>
      </c>
    </row>
    <row r="20" spans="1:3" ht="31.5">
      <c r="A20" s="50" t="s">
        <v>177</v>
      </c>
      <c r="B20" s="51" t="s">
        <v>165</v>
      </c>
      <c r="C20" s="77" t="s">
        <v>30</v>
      </c>
    </row>
    <row r="21" spans="1:3" ht="31.5">
      <c r="A21" s="50" t="s">
        <v>178</v>
      </c>
      <c r="B21" s="51" t="s">
        <v>165</v>
      </c>
      <c r="C21" s="76">
        <v>1</v>
      </c>
    </row>
    <row r="22" spans="1:3" ht="31.5">
      <c r="A22" s="50" t="s">
        <v>179</v>
      </c>
      <c r="B22" s="51" t="s">
        <v>165</v>
      </c>
      <c r="C22" s="76">
        <v>1</v>
      </c>
    </row>
    <row r="23" spans="1:3" ht="61.5">
      <c r="A23" s="50" t="s">
        <v>107</v>
      </c>
      <c r="B23" s="51" t="s">
        <v>165</v>
      </c>
      <c r="C23" s="77" t="s">
        <v>30</v>
      </c>
    </row>
    <row r="24" spans="1:3" ht="46.5">
      <c r="A24" s="50" t="s">
        <v>108</v>
      </c>
      <c r="B24" s="51" t="s">
        <v>165</v>
      </c>
      <c r="C24" s="76">
        <v>1</v>
      </c>
    </row>
    <row r="25" spans="1:3" ht="46.5">
      <c r="A25" s="50" t="s">
        <v>109</v>
      </c>
      <c r="B25" s="51" t="s">
        <v>165</v>
      </c>
      <c r="C25" s="76">
        <v>1</v>
      </c>
    </row>
    <row r="26" spans="1:3" ht="46.5">
      <c r="A26" s="50" t="s">
        <v>180</v>
      </c>
      <c r="B26" s="51" t="s">
        <v>165</v>
      </c>
      <c r="C26" s="76">
        <v>0</v>
      </c>
    </row>
    <row r="27" spans="1:3" ht="15">
      <c r="A27" s="64"/>
      <c r="B27" s="65"/>
      <c r="C27" s="64"/>
    </row>
    <row r="28" spans="1:3" ht="15">
      <c r="A28" s="64"/>
      <c r="B28" s="65"/>
      <c r="C28" s="64"/>
    </row>
    <row r="29" spans="1:3" ht="15">
      <c r="A29" s="64"/>
      <c r="B29" s="65"/>
      <c r="C29" s="64"/>
    </row>
    <row r="31" spans="1:3" ht="15">
      <c r="A31" s="54" t="str">
        <f>Легенда!A2</f>
        <v>Директор</v>
      </c>
      <c r="B31" s="54" t="str">
        <f>Легенда!B2</f>
        <v>Куликов П.В.</v>
      </c>
      <c r="C31" s="54"/>
    </row>
    <row r="32" spans="1:3" ht="15">
      <c r="A32" s="49" t="s">
        <v>5</v>
      </c>
      <c r="B32" s="49" t="s">
        <v>6</v>
      </c>
      <c r="C32" s="49" t="s">
        <v>7</v>
      </c>
    </row>
  </sheetData>
  <sheetProtection/>
  <mergeCells count="4">
    <mergeCell ref="A1:C1"/>
    <mergeCell ref="A2:C2"/>
    <mergeCell ref="A4:C4"/>
    <mergeCell ref="A5:C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I26"/>
  <sheetViews>
    <sheetView view="pageLayout" workbookViewId="0" topLeftCell="A14">
      <selection activeCell="AO9" sqref="AO9:BJ10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0" customHeight="1">
      <c r="A3" s="119" t="s">
        <v>212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</row>
    <row r="4" s="1" customFormat="1" ht="15.75"/>
    <row r="5" spans="6:99" s="1" customFormat="1" ht="15.75">
      <c r="F5" s="115" t="str">
        <f>Легенда!A9</f>
        <v>ООО "СМЮРЭК"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6:99" s="1" customFormat="1" ht="15.75">
      <c r="F6" s="116" t="s">
        <v>213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</row>
    <row r="7" s="1" customFormat="1" ht="15.75"/>
    <row r="8" spans="1:104" s="20" customFormat="1" ht="46.5" customHeight="1">
      <c r="A8" s="158" t="s">
        <v>91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58" t="s">
        <v>214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60"/>
      <c r="BK8" s="158" t="s">
        <v>23</v>
      </c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60"/>
    </row>
    <row r="9" spans="1:113" s="5" customFormat="1" ht="75" customHeight="1">
      <c r="A9" s="14"/>
      <c r="B9" s="147" t="s">
        <v>215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57"/>
      <c r="AO9" s="139" t="s">
        <v>216</v>
      </c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1"/>
      <c r="BK9" s="10"/>
      <c r="BL9" s="275" t="s">
        <v>181</v>
      </c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66"/>
      <c r="DG9" s="5" t="s">
        <v>225</v>
      </c>
      <c r="DI9" s="5" t="s">
        <v>226</v>
      </c>
    </row>
    <row r="10" spans="1:113" s="5" customFormat="1" ht="15">
      <c r="A10" s="67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68"/>
      <c r="AO10" s="142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4"/>
      <c r="BK10" s="69"/>
      <c r="BL10" s="282" t="str">
        <f>'4.1'!C20</f>
        <v>-</v>
      </c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70"/>
      <c r="DG10" s="5" t="s">
        <v>227</v>
      </c>
      <c r="DH10" s="5" t="s">
        <v>228</v>
      </c>
      <c r="DI10" s="5" t="s">
        <v>226</v>
      </c>
    </row>
    <row r="11" spans="1:113" s="5" customFormat="1" ht="31.5" customHeight="1">
      <c r="A11" s="14"/>
      <c r="B11" s="147" t="s">
        <v>217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57"/>
      <c r="AO11" s="139" t="s">
        <v>216</v>
      </c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1"/>
      <c r="BK11" s="10"/>
      <c r="BL11" s="275" t="s">
        <v>110</v>
      </c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66"/>
      <c r="DG11" s="5" t="s">
        <v>229</v>
      </c>
      <c r="DH11" s="5" t="s">
        <v>230</v>
      </c>
      <c r="DI11" s="5" t="s">
        <v>231</v>
      </c>
    </row>
    <row r="12" spans="1:113" s="5" customFormat="1" ht="16.5" customHeight="1">
      <c r="A12" s="67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68"/>
      <c r="AO12" s="142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4"/>
      <c r="BK12" s="69"/>
      <c r="BL12" s="282">
        <f>'4.1'!C21</f>
        <v>1</v>
      </c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70"/>
      <c r="DG12" s="5" t="s">
        <v>232</v>
      </c>
      <c r="DH12" s="5" t="s">
        <v>230</v>
      </c>
      <c r="DI12" s="5" t="s">
        <v>233</v>
      </c>
    </row>
    <row r="13" spans="1:104" s="5" customFormat="1" ht="31.5" customHeight="1">
      <c r="A13" s="14"/>
      <c r="B13" s="147" t="s">
        <v>218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57"/>
      <c r="AO13" s="139" t="s">
        <v>216</v>
      </c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1"/>
      <c r="BK13" s="10"/>
      <c r="BL13" s="275" t="s">
        <v>110</v>
      </c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66"/>
    </row>
    <row r="14" spans="1:104" s="5" customFormat="1" ht="16.5" customHeight="1">
      <c r="A14" s="67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68"/>
      <c r="AO14" s="142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4"/>
      <c r="BK14" s="69"/>
      <c r="BL14" s="276">
        <f>'4.1'!C22</f>
        <v>1</v>
      </c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70"/>
    </row>
    <row r="15" spans="1:104" s="5" customFormat="1" ht="75" customHeight="1">
      <c r="A15" s="14"/>
      <c r="B15" s="147" t="s">
        <v>182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57"/>
      <c r="AO15" s="139" t="s">
        <v>216</v>
      </c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1"/>
      <c r="BK15" s="10"/>
      <c r="BL15" s="275" t="s">
        <v>181</v>
      </c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66"/>
    </row>
    <row r="16" spans="1:104" s="5" customFormat="1" ht="15.75" customHeight="1">
      <c r="A16" s="67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68"/>
      <c r="AO16" s="142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4"/>
      <c r="BK16" s="69"/>
      <c r="BL16" s="276" t="str">
        <f>'4.1'!C23</f>
        <v>-</v>
      </c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70"/>
    </row>
    <row r="17" spans="1:104" s="5" customFormat="1" ht="30" customHeight="1">
      <c r="A17" s="14"/>
      <c r="B17" s="147" t="s">
        <v>219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57"/>
      <c r="AO17" s="139" t="s">
        <v>216</v>
      </c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1"/>
      <c r="BK17" s="10"/>
      <c r="BL17" s="275" t="s">
        <v>110</v>
      </c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66"/>
    </row>
    <row r="18" spans="1:104" s="5" customFormat="1" ht="17.25" customHeight="1">
      <c r="A18" s="67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68"/>
      <c r="AO18" s="142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4"/>
      <c r="BK18" s="69"/>
      <c r="BL18" s="276">
        <f>'4.1'!C24</f>
        <v>1</v>
      </c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70"/>
    </row>
    <row r="19" spans="1:104" s="5" customFormat="1" ht="30" customHeight="1">
      <c r="A19" s="14"/>
      <c r="B19" s="147" t="s">
        <v>220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57"/>
      <c r="AO19" s="139" t="s">
        <v>216</v>
      </c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1"/>
      <c r="BK19" s="10"/>
      <c r="BL19" s="275" t="s">
        <v>110</v>
      </c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66"/>
    </row>
    <row r="20" spans="1:104" s="5" customFormat="1" ht="17.25" customHeight="1">
      <c r="A20" s="15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58"/>
      <c r="AO20" s="142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4"/>
      <c r="BK20" s="16"/>
      <c r="BL20" s="276">
        <f>'4.1'!C25</f>
        <v>1</v>
      </c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71"/>
    </row>
    <row r="21" spans="1:104" s="5" customFormat="1" ht="30" customHeight="1">
      <c r="A21" s="14"/>
      <c r="B21" s="147" t="s">
        <v>221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57"/>
      <c r="AO21" s="139" t="s">
        <v>216</v>
      </c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1"/>
      <c r="BK21" s="10"/>
      <c r="BL21" s="275" t="s">
        <v>222</v>
      </c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66"/>
    </row>
    <row r="22" spans="1:104" s="5" customFormat="1" ht="17.25" customHeight="1">
      <c r="A22" s="15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58"/>
      <c r="AO22" s="142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4"/>
      <c r="BK22" s="16"/>
      <c r="BL22" s="276">
        <f>'4.1'!C26</f>
        <v>0</v>
      </c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71"/>
    </row>
    <row r="23" spans="1:104" s="5" customFormat="1" ht="48" customHeight="1">
      <c r="A23" s="72"/>
      <c r="B23" s="277" t="s">
        <v>223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60"/>
      <c r="AO23" s="278" t="s">
        <v>216</v>
      </c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80"/>
      <c r="BK23" s="59"/>
      <c r="BL23" s="281">
        <f>0.3*BL12+0.3*BL14+0.3*BL12+0.1*BL22</f>
        <v>0.8999999999999999</v>
      </c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73"/>
    </row>
    <row r="25" spans="1:104" s="1" customFormat="1" ht="15.75">
      <c r="A25" s="115" t="str">
        <f>Легенда!A2</f>
        <v>Директор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 t="str">
        <f>Легенда!B2</f>
        <v>Куликов П.В.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</row>
    <row r="26" spans="1:104" s="3" customFormat="1" ht="13.5" customHeight="1">
      <c r="A26" s="116" t="s">
        <v>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 t="s">
        <v>6</v>
      </c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 t="s">
        <v>7</v>
      </c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</row>
    <row r="27" ht="3" customHeight="1"/>
  </sheetData>
  <sheetProtection/>
  <mergeCells count="43">
    <mergeCell ref="A3:CZ3"/>
    <mergeCell ref="F5:CU5"/>
    <mergeCell ref="F6:CU6"/>
    <mergeCell ref="A8:AN8"/>
    <mergeCell ref="AO8:BJ8"/>
    <mergeCell ref="BK8:CZ8"/>
    <mergeCell ref="B9:AM10"/>
    <mergeCell ref="AO9:BJ10"/>
    <mergeCell ref="BL9:CY9"/>
    <mergeCell ref="BL10:CY10"/>
    <mergeCell ref="B11:AM12"/>
    <mergeCell ref="AO11:BJ12"/>
    <mergeCell ref="BL11:CY11"/>
    <mergeCell ref="BL12:CY12"/>
    <mergeCell ref="B13:AM14"/>
    <mergeCell ref="AO13:BJ14"/>
    <mergeCell ref="BL13:CY13"/>
    <mergeCell ref="BL14:CY14"/>
    <mergeCell ref="B15:AM16"/>
    <mergeCell ref="AO15:BJ16"/>
    <mergeCell ref="BL15:CY15"/>
    <mergeCell ref="BL16:CY16"/>
    <mergeCell ref="B17:AM18"/>
    <mergeCell ref="AO17:BJ18"/>
    <mergeCell ref="BL17:CY17"/>
    <mergeCell ref="BL18:CY18"/>
    <mergeCell ref="B19:AM20"/>
    <mergeCell ref="AO19:BJ20"/>
    <mergeCell ref="BL19:CY19"/>
    <mergeCell ref="BL20:CY20"/>
    <mergeCell ref="B21:AM22"/>
    <mergeCell ref="AO21:BJ22"/>
    <mergeCell ref="BL21:CY21"/>
    <mergeCell ref="BL22:CY22"/>
    <mergeCell ref="B23:AM23"/>
    <mergeCell ref="AO23:BJ23"/>
    <mergeCell ref="BL23:CY23"/>
    <mergeCell ref="A25:AK25"/>
    <mergeCell ref="AL25:BV25"/>
    <mergeCell ref="BW25:CZ25"/>
    <mergeCell ref="A26:AK26"/>
    <mergeCell ref="AL26:BV26"/>
    <mergeCell ref="BW26:CZ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K28"/>
  <sheetViews>
    <sheetView zoomScaleSheetLayoutView="85" zoomScalePageLayoutView="0" workbookViewId="0" topLeftCell="A13">
      <selection activeCell="DJ17" sqref="DJ17:DO17"/>
    </sheetView>
  </sheetViews>
  <sheetFormatPr defaultColWidth="0.875" defaultRowHeight="12.75"/>
  <cols>
    <col min="1" max="16384" width="0.875" style="95" customWidth="1"/>
  </cols>
  <sheetData>
    <row r="1" spans="1:167" s="78" customFormat="1" ht="15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FK1" s="79"/>
    </row>
    <row r="2" spans="1:167" s="78" customFormat="1" ht="4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FK2" s="79"/>
    </row>
    <row r="3" s="90" customFormat="1" ht="11.25" customHeight="1">
      <c r="FK3" s="91" t="s">
        <v>244</v>
      </c>
    </row>
    <row r="4" spans="1:24" s="78" customFormat="1" ht="7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167" s="78" customFormat="1" ht="33" customHeight="1">
      <c r="A5" s="344" t="s">
        <v>245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  <c r="FD5" s="344"/>
      <c r="FE5" s="344"/>
      <c r="FF5" s="344"/>
      <c r="FG5" s="344"/>
      <c r="FH5" s="344"/>
      <c r="FI5" s="344"/>
      <c r="FJ5" s="344"/>
      <c r="FK5" s="344"/>
    </row>
    <row r="6" spans="1:167" s="78" customFormat="1" ht="14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CC6" s="79" t="s">
        <v>246</v>
      </c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6">
        <f>Легенда!A6</f>
        <v>2023</v>
      </c>
      <c r="CP6" s="346"/>
      <c r="CQ6" s="346"/>
      <c r="CR6" s="346"/>
      <c r="CS6" s="346"/>
      <c r="CT6" s="346"/>
      <c r="CU6" s="346"/>
      <c r="CV6" s="346"/>
      <c r="CW6" s="345"/>
      <c r="CX6" s="345"/>
      <c r="CY6" s="345"/>
      <c r="CZ6" s="345"/>
      <c r="DA6" s="345"/>
      <c r="DB6" s="345"/>
      <c r="DC6" s="345"/>
      <c r="DD6" s="345"/>
      <c r="DE6" s="345"/>
      <c r="DF6" s="345"/>
      <c r="DG6" s="345"/>
      <c r="DH6" s="78" t="s">
        <v>247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</row>
    <row r="7" spans="1:24" s="78" customFormat="1" ht="6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126" s="78" customFormat="1" ht="14.2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AP8" s="347" t="str">
        <f>Легенда!A9</f>
        <v>ООО "СМЮРЭК"</v>
      </c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</row>
    <row r="9" spans="1:126" s="78" customFormat="1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AP9" s="286" t="s">
        <v>21</v>
      </c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</row>
    <row r="10" spans="1:103" s="78" customFormat="1" ht="8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67" s="90" customFormat="1" ht="15" customHeight="1">
      <c r="A11" s="329" t="s">
        <v>129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1"/>
      <c r="BE11" s="329" t="s">
        <v>130</v>
      </c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1"/>
      <c r="EJ11" s="314" t="s">
        <v>131</v>
      </c>
      <c r="EK11" s="315"/>
      <c r="EL11" s="315"/>
      <c r="EM11" s="315"/>
      <c r="EN11" s="315"/>
      <c r="EO11" s="316"/>
      <c r="EP11" s="332" t="s">
        <v>132</v>
      </c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4"/>
      <c r="FF11" s="323" t="s">
        <v>248</v>
      </c>
      <c r="FG11" s="324"/>
      <c r="FH11" s="324"/>
      <c r="FI11" s="324"/>
      <c r="FJ11" s="324"/>
      <c r="FK11" s="325"/>
    </row>
    <row r="12" spans="1:167" s="90" customFormat="1" ht="69" customHeight="1">
      <c r="A12" s="314" t="s">
        <v>249</v>
      </c>
      <c r="B12" s="315"/>
      <c r="C12" s="315"/>
      <c r="D12" s="315"/>
      <c r="E12" s="315"/>
      <c r="F12" s="316"/>
      <c r="G12" s="314" t="s">
        <v>150</v>
      </c>
      <c r="H12" s="315"/>
      <c r="I12" s="315"/>
      <c r="J12" s="315"/>
      <c r="K12" s="315"/>
      <c r="L12" s="316"/>
      <c r="M12" s="314" t="s">
        <v>250</v>
      </c>
      <c r="N12" s="315"/>
      <c r="O12" s="315"/>
      <c r="P12" s="315"/>
      <c r="Q12" s="315"/>
      <c r="R12" s="316"/>
      <c r="S12" s="314" t="s">
        <v>251</v>
      </c>
      <c r="T12" s="315"/>
      <c r="U12" s="315"/>
      <c r="V12" s="315"/>
      <c r="W12" s="315"/>
      <c r="X12" s="315"/>
      <c r="Y12" s="315"/>
      <c r="Z12" s="316"/>
      <c r="AA12" s="314" t="s">
        <v>133</v>
      </c>
      <c r="AB12" s="315"/>
      <c r="AC12" s="315"/>
      <c r="AD12" s="315"/>
      <c r="AE12" s="315"/>
      <c r="AF12" s="316"/>
      <c r="AG12" s="314" t="s">
        <v>134</v>
      </c>
      <c r="AH12" s="315"/>
      <c r="AI12" s="315"/>
      <c r="AJ12" s="315"/>
      <c r="AK12" s="315"/>
      <c r="AL12" s="316"/>
      <c r="AM12" s="314" t="s">
        <v>111</v>
      </c>
      <c r="AN12" s="315"/>
      <c r="AO12" s="315"/>
      <c r="AP12" s="315"/>
      <c r="AQ12" s="315"/>
      <c r="AR12" s="316"/>
      <c r="AS12" s="314" t="s">
        <v>252</v>
      </c>
      <c r="AT12" s="315"/>
      <c r="AU12" s="315"/>
      <c r="AV12" s="315"/>
      <c r="AW12" s="315"/>
      <c r="AX12" s="316"/>
      <c r="AY12" s="314" t="s">
        <v>253</v>
      </c>
      <c r="AZ12" s="315"/>
      <c r="BA12" s="315"/>
      <c r="BB12" s="315"/>
      <c r="BC12" s="315"/>
      <c r="BD12" s="316"/>
      <c r="BE12" s="314" t="s">
        <v>254</v>
      </c>
      <c r="BF12" s="315"/>
      <c r="BG12" s="315"/>
      <c r="BH12" s="315"/>
      <c r="BI12" s="315"/>
      <c r="BJ12" s="315"/>
      <c r="BK12" s="316"/>
      <c r="BL12" s="314" t="s">
        <v>135</v>
      </c>
      <c r="BM12" s="315"/>
      <c r="BN12" s="315"/>
      <c r="BO12" s="315"/>
      <c r="BP12" s="315"/>
      <c r="BQ12" s="315"/>
      <c r="BR12" s="316"/>
      <c r="BS12" s="314" t="s">
        <v>136</v>
      </c>
      <c r="BT12" s="315"/>
      <c r="BU12" s="315"/>
      <c r="BV12" s="315"/>
      <c r="BW12" s="315"/>
      <c r="BX12" s="315"/>
      <c r="BY12" s="316"/>
      <c r="BZ12" s="326" t="s">
        <v>137</v>
      </c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8"/>
      <c r="EB12" s="314" t="s">
        <v>138</v>
      </c>
      <c r="EC12" s="315"/>
      <c r="ED12" s="315"/>
      <c r="EE12" s="315"/>
      <c r="EF12" s="315"/>
      <c r="EG12" s="315"/>
      <c r="EH12" s="315"/>
      <c r="EI12" s="316"/>
      <c r="EJ12" s="320"/>
      <c r="EK12" s="321"/>
      <c r="EL12" s="321"/>
      <c r="EM12" s="321"/>
      <c r="EN12" s="321"/>
      <c r="EO12" s="322"/>
      <c r="EP12" s="335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7"/>
      <c r="FF12" s="338"/>
      <c r="FG12" s="339"/>
      <c r="FH12" s="339"/>
      <c r="FI12" s="339"/>
      <c r="FJ12" s="339"/>
      <c r="FK12" s="340"/>
    </row>
    <row r="13" spans="1:167" s="90" customFormat="1" ht="73.5" customHeight="1">
      <c r="A13" s="320"/>
      <c r="B13" s="321"/>
      <c r="C13" s="321"/>
      <c r="D13" s="321"/>
      <c r="E13" s="321"/>
      <c r="F13" s="322"/>
      <c r="G13" s="320"/>
      <c r="H13" s="321"/>
      <c r="I13" s="321"/>
      <c r="J13" s="321"/>
      <c r="K13" s="321"/>
      <c r="L13" s="322"/>
      <c r="M13" s="320"/>
      <c r="N13" s="321"/>
      <c r="O13" s="321"/>
      <c r="P13" s="321"/>
      <c r="Q13" s="321"/>
      <c r="R13" s="322"/>
      <c r="S13" s="320"/>
      <c r="T13" s="321"/>
      <c r="U13" s="321"/>
      <c r="V13" s="321"/>
      <c r="W13" s="321"/>
      <c r="X13" s="321"/>
      <c r="Y13" s="321"/>
      <c r="Z13" s="322"/>
      <c r="AA13" s="320"/>
      <c r="AB13" s="321"/>
      <c r="AC13" s="321"/>
      <c r="AD13" s="321"/>
      <c r="AE13" s="321"/>
      <c r="AF13" s="322"/>
      <c r="AG13" s="320"/>
      <c r="AH13" s="321"/>
      <c r="AI13" s="321"/>
      <c r="AJ13" s="321"/>
      <c r="AK13" s="321"/>
      <c r="AL13" s="322"/>
      <c r="AM13" s="320"/>
      <c r="AN13" s="321"/>
      <c r="AO13" s="321"/>
      <c r="AP13" s="321"/>
      <c r="AQ13" s="321"/>
      <c r="AR13" s="322"/>
      <c r="AS13" s="320"/>
      <c r="AT13" s="321"/>
      <c r="AU13" s="321"/>
      <c r="AV13" s="321"/>
      <c r="AW13" s="321"/>
      <c r="AX13" s="322"/>
      <c r="AY13" s="320"/>
      <c r="AZ13" s="321"/>
      <c r="BA13" s="321"/>
      <c r="BB13" s="321"/>
      <c r="BC13" s="321"/>
      <c r="BD13" s="322"/>
      <c r="BE13" s="320"/>
      <c r="BF13" s="321"/>
      <c r="BG13" s="321"/>
      <c r="BH13" s="321"/>
      <c r="BI13" s="321"/>
      <c r="BJ13" s="321"/>
      <c r="BK13" s="322"/>
      <c r="BL13" s="320"/>
      <c r="BM13" s="321"/>
      <c r="BN13" s="321"/>
      <c r="BO13" s="321"/>
      <c r="BP13" s="321"/>
      <c r="BQ13" s="321"/>
      <c r="BR13" s="322"/>
      <c r="BS13" s="320"/>
      <c r="BT13" s="321"/>
      <c r="BU13" s="321"/>
      <c r="BV13" s="321"/>
      <c r="BW13" s="321"/>
      <c r="BX13" s="321"/>
      <c r="BY13" s="322"/>
      <c r="BZ13" s="320" t="s">
        <v>139</v>
      </c>
      <c r="CA13" s="321"/>
      <c r="CB13" s="321"/>
      <c r="CC13" s="321"/>
      <c r="CD13" s="321"/>
      <c r="CE13" s="322"/>
      <c r="CF13" s="326" t="s">
        <v>140</v>
      </c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8"/>
      <c r="CX13" s="326" t="s">
        <v>255</v>
      </c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8"/>
      <c r="DV13" s="320" t="s">
        <v>141</v>
      </c>
      <c r="DW13" s="321"/>
      <c r="DX13" s="321"/>
      <c r="DY13" s="321"/>
      <c r="DZ13" s="321"/>
      <c r="EA13" s="322"/>
      <c r="EB13" s="320"/>
      <c r="EC13" s="321"/>
      <c r="ED13" s="321"/>
      <c r="EE13" s="321"/>
      <c r="EF13" s="321"/>
      <c r="EG13" s="321"/>
      <c r="EH13" s="321"/>
      <c r="EI13" s="322"/>
      <c r="EJ13" s="320"/>
      <c r="EK13" s="321"/>
      <c r="EL13" s="321"/>
      <c r="EM13" s="321"/>
      <c r="EN13" s="321"/>
      <c r="EO13" s="322"/>
      <c r="EP13" s="314" t="s">
        <v>142</v>
      </c>
      <c r="EQ13" s="315"/>
      <c r="ER13" s="315"/>
      <c r="ES13" s="315"/>
      <c r="ET13" s="315"/>
      <c r="EU13" s="316"/>
      <c r="EV13" s="320" t="s">
        <v>143</v>
      </c>
      <c r="EW13" s="321"/>
      <c r="EX13" s="321"/>
      <c r="EY13" s="321"/>
      <c r="EZ13" s="322"/>
      <c r="FA13" s="320" t="s">
        <v>144</v>
      </c>
      <c r="FB13" s="321"/>
      <c r="FC13" s="321"/>
      <c r="FD13" s="321"/>
      <c r="FE13" s="322"/>
      <c r="FF13" s="338"/>
      <c r="FG13" s="339"/>
      <c r="FH13" s="339"/>
      <c r="FI13" s="339"/>
      <c r="FJ13" s="339"/>
      <c r="FK13" s="340"/>
    </row>
    <row r="14" spans="1:167" s="90" customFormat="1" ht="234" customHeight="1">
      <c r="A14" s="320"/>
      <c r="B14" s="321"/>
      <c r="C14" s="321"/>
      <c r="D14" s="321"/>
      <c r="E14" s="321"/>
      <c r="F14" s="322"/>
      <c r="G14" s="320"/>
      <c r="H14" s="321"/>
      <c r="I14" s="321"/>
      <c r="J14" s="321"/>
      <c r="K14" s="321"/>
      <c r="L14" s="322"/>
      <c r="M14" s="320"/>
      <c r="N14" s="321"/>
      <c r="O14" s="321"/>
      <c r="P14" s="321"/>
      <c r="Q14" s="321"/>
      <c r="R14" s="322"/>
      <c r="S14" s="320"/>
      <c r="T14" s="321"/>
      <c r="U14" s="321"/>
      <c r="V14" s="321"/>
      <c r="W14" s="321"/>
      <c r="X14" s="321"/>
      <c r="Y14" s="321"/>
      <c r="Z14" s="322"/>
      <c r="AA14" s="320"/>
      <c r="AB14" s="321"/>
      <c r="AC14" s="321"/>
      <c r="AD14" s="321"/>
      <c r="AE14" s="321"/>
      <c r="AF14" s="322"/>
      <c r="AG14" s="320"/>
      <c r="AH14" s="321"/>
      <c r="AI14" s="321"/>
      <c r="AJ14" s="321"/>
      <c r="AK14" s="321"/>
      <c r="AL14" s="322"/>
      <c r="AM14" s="320"/>
      <c r="AN14" s="321"/>
      <c r="AO14" s="321"/>
      <c r="AP14" s="321"/>
      <c r="AQ14" s="321"/>
      <c r="AR14" s="322"/>
      <c r="AS14" s="320"/>
      <c r="AT14" s="321"/>
      <c r="AU14" s="321"/>
      <c r="AV14" s="321"/>
      <c r="AW14" s="321"/>
      <c r="AX14" s="322"/>
      <c r="AY14" s="320"/>
      <c r="AZ14" s="321"/>
      <c r="BA14" s="321"/>
      <c r="BB14" s="321"/>
      <c r="BC14" s="321"/>
      <c r="BD14" s="322"/>
      <c r="BE14" s="320"/>
      <c r="BF14" s="321"/>
      <c r="BG14" s="321"/>
      <c r="BH14" s="321"/>
      <c r="BI14" s="321"/>
      <c r="BJ14" s="321"/>
      <c r="BK14" s="322"/>
      <c r="BL14" s="320"/>
      <c r="BM14" s="321"/>
      <c r="BN14" s="321"/>
      <c r="BO14" s="321"/>
      <c r="BP14" s="321"/>
      <c r="BQ14" s="321"/>
      <c r="BR14" s="322"/>
      <c r="BS14" s="320"/>
      <c r="BT14" s="321"/>
      <c r="BU14" s="321"/>
      <c r="BV14" s="321"/>
      <c r="BW14" s="321"/>
      <c r="BX14" s="321"/>
      <c r="BY14" s="322"/>
      <c r="BZ14" s="320"/>
      <c r="CA14" s="321"/>
      <c r="CB14" s="321"/>
      <c r="CC14" s="321"/>
      <c r="CD14" s="321"/>
      <c r="CE14" s="322"/>
      <c r="CF14" s="323" t="s">
        <v>145</v>
      </c>
      <c r="CG14" s="324"/>
      <c r="CH14" s="324"/>
      <c r="CI14" s="324"/>
      <c r="CJ14" s="324"/>
      <c r="CK14" s="325"/>
      <c r="CL14" s="323" t="s">
        <v>146</v>
      </c>
      <c r="CM14" s="324"/>
      <c r="CN14" s="324"/>
      <c r="CO14" s="324"/>
      <c r="CP14" s="324"/>
      <c r="CQ14" s="325"/>
      <c r="CR14" s="323" t="s">
        <v>147</v>
      </c>
      <c r="CS14" s="324"/>
      <c r="CT14" s="324"/>
      <c r="CU14" s="324"/>
      <c r="CV14" s="324"/>
      <c r="CW14" s="325"/>
      <c r="CX14" s="323" t="s">
        <v>148</v>
      </c>
      <c r="CY14" s="324"/>
      <c r="CZ14" s="324"/>
      <c r="DA14" s="324"/>
      <c r="DB14" s="324"/>
      <c r="DC14" s="325"/>
      <c r="DD14" s="323" t="s">
        <v>149</v>
      </c>
      <c r="DE14" s="324"/>
      <c r="DF14" s="324"/>
      <c r="DG14" s="324"/>
      <c r="DH14" s="324"/>
      <c r="DI14" s="325"/>
      <c r="DJ14" s="323" t="s">
        <v>157</v>
      </c>
      <c r="DK14" s="324"/>
      <c r="DL14" s="324"/>
      <c r="DM14" s="324"/>
      <c r="DN14" s="324"/>
      <c r="DO14" s="325"/>
      <c r="DP14" s="323" t="s">
        <v>256</v>
      </c>
      <c r="DQ14" s="324"/>
      <c r="DR14" s="324"/>
      <c r="DS14" s="324"/>
      <c r="DT14" s="324"/>
      <c r="DU14" s="325"/>
      <c r="DV14" s="320"/>
      <c r="DW14" s="321"/>
      <c r="DX14" s="321"/>
      <c r="DY14" s="321"/>
      <c r="DZ14" s="321"/>
      <c r="EA14" s="322"/>
      <c r="EB14" s="320"/>
      <c r="EC14" s="321"/>
      <c r="ED14" s="321"/>
      <c r="EE14" s="321"/>
      <c r="EF14" s="321"/>
      <c r="EG14" s="321"/>
      <c r="EH14" s="321"/>
      <c r="EI14" s="322"/>
      <c r="EJ14" s="317"/>
      <c r="EK14" s="318"/>
      <c r="EL14" s="318"/>
      <c r="EM14" s="318"/>
      <c r="EN14" s="318"/>
      <c r="EO14" s="319"/>
      <c r="EP14" s="317"/>
      <c r="EQ14" s="318"/>
      <c r="ER14" s="318"/>
      <c r="ES14" s="318"/>
      <c r="ET14" s="318"/>
      <c r="EU14" s="319"/>
      <c r="EV14" s="320"/>
      <c r="EW14" s="321"/>
      <c r="EX14" s="321"/>
      <c r="EY14" s="321"/>
      <c r="EZ14" s="322"/>
      <c r="FA14" s="320"/>
      <c r="FB14" s="321"/>
      <c r="FC14" s="321"/>
      <c r="FD14" s="321"/>
      <c r="FE14" s="322"/>
      <c r="FF14" s="341"/>
      <c r="FG14" s="342"/>
      <c r="FH14" s="342"/>
      <c r="FI14" s="342"/>
      <c r="FJ14" s="342"/>
      <c r="FK14" s="343"/>
    </row>
    <row r="15" spans="1:167" s="90" customFormat="1" ht="11.25" customHeight="1">
      <c r="A15" s="312">
        <v>1</v>
      </c>
      <c r="B15" s="312"/>
      <c r="C15" s="312"/>
      <c r="D15" s="312"/>
      <c r="E15" s="312"/>
      <c r="F15" s="312"/>
      <c r="G15" s="312">
        <v>2</v>
      </c>
      <c r="H15" s="312"/>
      <c r="I15" s="312"/>
      <c r="J15" s="312"/>
      <c r="K15" s="312"/>
      <c r="L15" s="312"/>
      <c r="M15" s="312">
        <v>3</v>
      </c>
      <c r="N15" s="312"/>
      <c r="O15" s="312"/>
      <c r="P15" s="312"/>
      <c r="Q15" s="312"/>
      <c r="R15" s="312"/>
      <c r="S15" s="312">
        <v>4</v>
      </c>
      <c r="T15" s="312"/>
      <c r="U15" s="312"/>
      <c r="V15" s="312"/>
      <c r="W15" s="312"/>
      <c r="X15" s="312"/>
      <c r="Y15" s="312"/>
      <c r="Z15" s="312"/>
      <c r="AA15" s="312">
        <v>5</v>
      </c>
      <c r="AB15" s="312"/>
      <c r="AC15" s="312"/>
      <c r="AD15" s="312"/>
      <c r="AE15" s="312"/>
      <c r="AF15" s="312"/>
      <c r="AG15" s="312">
        <v>6</v>
      </c>
      <c r="AH15" s="312"/>
      <c r="AI15" s="312"/>
      <c r="AJ15" s="312"/>
      <c r="AK15" s="312"/>
      <c r="AL15" s="312"/>
      <c r="AM15" s="312">
        <v>7</v>
      </c>
      <c r="AN15" s="312"/>
      <c r="AO15" s="312"/>
      <c r="AP15" s="312"/>
      <c r="AQ15" s="312"/>
      <c r="AR15" s="312"/>
      <c r="AS15" s="312">
        <v>8</v>
      </c>
      <c r="AT15" s="312"/>
      <c r="AU15" s="312"/>
      <c r="AV15" s="312"/>
      <c r="AW15" s="312"/>
      <c r="AX15" s="312"/>
      <c r="AY15" s="312">
        <v>9</v>
      </c>
      <c r="AZ15" s="312"/>
      <c r="BA15" s="312"/>
      <c r="BB15" s="312"/>
      <c r="BC15" s="312"/>
      <c r="BD15" s="312"/>
      <c r="BE15" s="312">
        <v>10</v>
      </c>
      <c r="BF15" s="312"/>
      <c r="BG15" s="312"/>
      <c r="BH15" s="312"/>
      <c r="BI15" s="312"/>
      <c r="BJ15" s="312"/>
      <c r="BK15" s="312"/>
      <c r="BL15" s="312">
        <v>11</v>
      </c>
      <c r="BM15" s="312"/>
      <c r="BN15" s="312"/>
      <c r="BO15" s="312"/>
      <c r="BP15" s="312"/>
      <c r="BQ15" s="312"/>
      <c r="BR15" s="312"/>
      <c r="BS15" s="312">
        <v>12</v>
      </c>
      <c r="BT15" s="312"/>
      <c r="BU15" s="312"/>
      <c r="BV15" s="312"/>
      <c r="BW15" s="312"/>
      <c r="BX15" s="312"/>
      <c r="BY15" s="312"/>
      <c r="BZ15" s="312">
        <v>13</v>
      </c>
      <c r="CA15" s="312"/>
      <c r="CB15" s="312"/>
      <c r="CC15" s="312"/>
      <c r="CD15" s="312"/>
      <c r="CE15" s="312"/>
      <c r="CF15" s="312">
        <v>14</v>
      </c>
      <c r="CG15" s="312"/>
      <c r="CH15" s="312"/>
      <c r="CI15" s="312"/>
      <c r="CJ15" s="312"/>
      <c r="CK15" s="312"/>
      <c r="CL15" s="312">
        <v>15</v>
      </c>
      <c r="CM15" s="312"/>
      <c r="CN15" s="312"/>
      <c r="CO15" s="312"/>
      <c r="CP15" s="312"/>
      <c r="CQ15" s="312"/>
      <c r="CR15" s="312">
        <v>16</v>
      </c>
      <c r="CS15" s="312"/>
      <c r="CT15" s="312"/>
      <c r="CU15" s="312"/>
      <c r="CV15" s="312"/>
      <c r="CW15" s="312"/>
      <c r="CX15" s="312">
        <v>17</v>
      </c>
      <c r="CY15" s="312"/>
      <c r="CZ15" s="312"/>
      <c r="DA15" s="312"/>
      <c r="DB15" s="312"/>
      <c r="DC15" s="312"/>
      <c r="DD15" s="312">
        <v>18</v>
      </c>
      <c r="DE15" s="312"/>
      <c r="DF15" s="312"/>
      <c r="DG15" s="312"/>
      <c r="DH15" s="312"/>
      <c r="DI15" s="312"/>
      <c r="DJ15" s="312">
        <v>19</v>
      </c>
      <c r="DK15" s="312"/>
      <c r="DL15" s="312"/>
      <c r="DM15" s="312"/>
      <c r="DN15" s="312"/>
      <c r="DO15" s="312"/>
      <c r="DP15" s="312">
        <v>20</v>
      </c>
      <c r="DQ15" s="312"/>
      <c r="DR15" s="312"/>
      <c r="DS15" s="312"/>
      <c r="DT15" s="312"/>
      <c r="DU15" s="312"/>
      <c r="DV15" s="312">
        <v>21</v>
      </c>
      <c r="DW15" s="312"/>
      <c r="DX15" s="312"/>
      <c r="DY15" s="312"/>
      <c r="DZ15" s="312"/>
      <c r="EA15" s="312"/>
      <c r="EB15" s="312">
        <v>22</v>
      </c>
      <c r="EC15" s="312"/>
      <c r="ED15" s="312"/>
      <c r="EE15" s="312"/>
      <c r="EF15" s="312"/>
      <c r="EG15" s="312"/>
      <c r="EH15" s="312"/>
      <c r="EI15" s="312"/>
      <c r="EJ15" s="312">
        <v>23</v>
      </c>
      <c r="EK15" s="312"/>
      <c r="EL15" s="312"/>
      <c r="EM15" s="312"/>
      <c r="EN15" s="312"/>
      <c r="EO15" s="312"/>
      <c r="EP15" s="312">
        <v>24</v>
      </c>
      <c r="EQ15" s="312"/>
      <c r="ER15" s="312"/>
      <c r="ES15" s="312"/>
      <c r="ET15" s="312"/>
      <c r="EU15" s="312"/>
      <c r="EV15" s="312">
        <v>25</v>
      </c>
      <c r="EW15" s="312"/>
      <c r="EX15" s="312"/>
      <c r="EY15" s="312"/>
      <c r="EZ15" s="312"/>
      <c r="FA15" s="312">
        <v>26</v>
      </c>
      <c r="FB15" s="312"/>
      <c r="FC15" s="312"/>
      <c r="FD15" s="312"/>
      <c r="FE15" s="312"/>
      <c r="FF15" s="312">
        <v>27</v>
      </c>
      <c r="FG15" s="312"/>
      <c r="FH15" s="312"/>
      <c r="FI15" s="312"/>
      <c r="FJ15" s="312"/>
      <c r="FK15" s="312"/>
    </row>
    <row r="16" spans="1:167" s="92" customFormat="1" ht="47.25" customHeight="1">
      <c r="A16" s="313" t="s">
        <v>257</v>
      </c>
      <c r="B16" s="313"/>
      <c r="C16" s="313"/>
      <c r="D16" s="313"/>
      <c r="E16" s="313"/>
      <c r="F16" s="313"/>
      <c r="G16" s="303"/>
      <c r="H16" s="303"/>
      <c r="I16" s="303"/>
      <c r="J16" s="303"/>
      <c r="K16" s="303"/>
      <c r="L16" s="303"/>
      <c r="M16" s="304"/>
      <c r="N16" s="304"/>
      <c r="O16" s="304"/>
      <c r="P16" s="304"/>
      <c r="Q16" s="304"/>
      <c r="R16" s="304"/>
      <c r="S16" s="305"/>
      <c r="T16" s="306"/>
      <c r="U16" s="306"/>
      <c r="V16" s="306"/>
      <c r="W16" s="306"/>
      <c r="X16" s="306"/>
      <c r="Y16" s="306"/>
      <c r="Z16" s="307"/>
      <c r="AA16" s="304"/>
      <c r="AB16" s="304"/>
      <c r="AC16" s="304"/>
      <c r="AD16" s="304"/>
      <c r="AE16" s="304"/>
      <c r="AF16" s="304"/>
      <c r="AG16" s="308"/>
      <c r="AH16" s="309"/>
      <c r="AI16" s="309"/>
      <c r="AJ16" s="309"/>
      <c r="AK16" s="309"/>
      <c r="AL16" s="310"/>
      <c r="AM16" s="308"/>
      <c r="AN16" s="309"/>
      <c r="AO16" s="309"/>
      <c r="AP16" s="309"/>
      <c r="AQ16" s="309"/>
      <c r="AR16" s="310"/>
      <c r="AS16" s="311"/>
      <c r="AT16" s="311"/>
      <c r="AU16" s="311"/>
      <c r="AV16" s="311"/>
      <c r="AW16" s="311"/>
      <c r="AX16" s="311"/>
      <c r="AY16" s="297"/>
      <c r="AZ16" s="297"/>
      <c r="BA16" s="297"/>
      <c r="BB16" s="297"/>
      <c r="BC16" s="297"/>
      <c r="BD16" s="297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297"/>
      <c r="FG16" s="297"/>
      <c r="FH16" s="297"/>
      <c r="FI16" s="297"/>
      <c r="FJ16" s="297"/>
      <c r="FK16" s="297"/>
    </row>
    <row r="17" spans="1:167" s="92" customFormat="1" ht="12">
      <c r="A17" s="302" t="s">
        <v>258</v>
      </c>
      <c r="B17" s="302"/>
      <c r="C17" s="302"/>
      <c r="D17" s="302"/>
      <c r="E17" s="302"/>
      <c r="F17" s="302"/>
      <c r="G17" s="303"/>
      <c r="H17" s="303"/>
      <c r="I17" s="303"/>
      <c r="J17" s="303"/>
      <c r="K17" s="303"/>
      <c r="L17" s="303"/>
      <c r="M17" s="304"/>
      <c r="N17" s="304"/>
      <c r="O17" s="304"/>
      <c r="P17" s="304"/>
      <c r="Q17" s="304"/>
      <c r="R17" s="304"/>
      <c r="S17" s="305"/>
      <c r="T17" s="306"/>
      <c r="U17" s="306"/>
      <c r="V17" s="306"/>
      <c r="W17" s="306"/>
      <c r="X17" s="306"/>
      <c r="Y17" s="306"/>
      <c r="Z17" s="307"/>
      <c r="AA17" s="304"/>
      <c r="AB17" s="304"/>
      <c r="AC17" s="304"/>
      <c r="AD17" s="304"/>
      <c r="AE17" s="304"/>
      <c r="AF17" s="304"/>
      <c r="AG17" s="308"/>
      <c r="AH17" s="309"/>
      <c r="AI17" s="309"/>
      <c r="AJ17" s="309"/>
      <c r="AK17" s="309"/>
      <c r="AL17" s="310"/>
      <c r="AM17" s="308"/>
      <c r="AN17" s="309"/>
      <c r="AO17" s="309"/>
      <c r="AP17" s="309"/>
      <c r="AQ17" s="309"/>
      <c r="AR17" s="310"/>
      <c r="AS17" s="311"/>
      <c r="AT17" s="311"/>
      <c r="AU17" s="311"/>
      <c r="AV17" s="311"/>
      <c r="AW17" s="311"/>
      <c r="AX17" s="311"/>
      <c r="AY17" s="297"/>
      <c r="AZ17" s="297"/>
      <c r="BA17" s="297"/>
      <c r="BB17" s="297"/>
      <c r="BC17" s="297"/>
      <c r="BD17" s="297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297"/>
      <c r="FG17" s="297"/>
      <c r="FH17" s="297"/>
      <c r="FI17" s="297"/>
      <c r="FJ17" s="297"/>
      <c r="FK17" s="297"/>
    </row>
    <row r="18" spans="1:167" s="92" customFormat="1" ht="27" customHeight="1">
      <c r="A18" s="93"/>
      <c r="B18" s="298" t="s">
        <v>259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9"/>
      <c r="AS18" s="293" t="s">
        <v>260</v>
      </c>
      <c r="AT18" s="293"/>
      <c r="AU18" s="293"/>
      <c r="AV18" s="293"/>
      <c r="AW18" s="293"/>
      <c r="AX18" s="293"/>
      <c r="AY18" s="294">
        <v>0</v>
      </c>
      <c r="AZ18" s="294"/>
      <c r="BA18" s="294"/>
      <c r="BB18" s="294"/>
      <c r="BC18" s="294"/>
      <c r="BD18" s="294"/>
      <c r="BE18" s="296">
        <v>0</v>
      </c>
      <c r="BF18" s="296"/>
      <c r="BG18" s="296"/>
      <c r="BH18" s="296"/>
      <c r="BI18" s="296"/>
      <c r="BJ18" s="296"/>
      <c r="BK18" s="296"/>
      <c r="BL18" s="296">
        <v>0</v>
      </c>
      <c r="BM18" s="296"/>
      <c r="BN18" s="296"/>
      <c r="BO18" s="296"/>
      <c r="BP18" s="296"/>
      <c r="BQ18" s="296"/>
      <c r="BR18" s="296"/>
      <c r="BS18" s="296">
        <v>0</v>
      </c>
      <c r="BT18" s="296"/>
      <c r="BU18" s="296"/>
      <c r="BV18" s="296"/>
      <c r="BW18" s="296"/>
      <c r="BX18" s="296"/>
      <c r="BY18" s="296"/>
      <c r="BZ18" s="294">
        <v>0</v>
      </c>
      <c r="CA18" s="294"/>
      <c r="CB18" s="294"/>
      <c r="CC18" s="294"/>
      <c r="CD18" s="294"/>
      <c r="CE18" s="294"/>
      <c r="CF18" s="294">
        <v>0</v>
      </c>
      <c r="CG18" s="294"/>
      <c r="CH18" s="294"/>
      <c r="CI18" s="294"/>
      <c r="CJ18" s="294"/>
      <c r="CK18" s="294"/>
      <c r="CL18" s="294">
        <v>0</v>
      </c>
      <c r="CM18" s="294"/>
      <c r="CN18" s="294"/>
      <c r="CO18" s="294"/>
      <c r="CP18" s="294"/>
      <c r="CQ18" s="294"/>
      <c r="CR18" s="294">
        <v>0</v>
      </c>
      <c r="CS18" s="294"/>
      <c r="CT18" s="294"/>
      <c r="CU18" s="294"/>
      <c r="CV18" s="294"/>
      <c r="CW18" s="294"/>
      <c r="CX18" s="294">
        <v>0</v>
      </c>
      <c r="CY18" s="294"/>
      <c r="CZ18" s="294"/>
      <c r="DA18" s="294"/>
      <c r="DB18" s="294"/>
      <c r="DC18" s="294"/>
      <c r="DD18" s="294">
        <v>0</v>
      </c>
      <c r="DE18" s="294"/>
      <c r="DF18" s="294"/>
      <c r="DG18" s="294"/>
      <c r="DH18" s="294"/>
      <c r="DI18" s="294"/>
      <c r="DJ18" s="294">
        <v>0</v>
      </c>
      <c r="DK18" s="294"/>
      <c r="DL18" s="294"/>
      <c r="DM18" s="294"/>
      <c r="DN18" s="294"/>
      <c r="DO18" s="294"/>
      <c r="DP18" s="294">
        <v>0</v>
      </c>
      <c r="DQ18" s="294"/>
      <c r="DR18" s="294"/>
      <c r="DS18" s="294"/>
      <c r="DT18" s="294"/>
      <c r="DU18" s="294"/>
      <c r="DV18" s="294">
        <v>0</v>
      </c>
      <c r="DW18" s="294"/>
      <c r="DX18" s="294"/>
      <c r="DY18" s="294"/>
      <c r="DZ18" s="294"/>
      <c r="EA18" s="294"/>
      <c r="EB18" s="294">
        <v>0</v>
      </c>
      <c r="EC18" s="294"/>
      <c r="ED18" s="294"/>
      <c r="EE18" s="294"/>
      <c r="EF18" s="294"/>
      <c r="EG18" s="294"/>
      <c r="EH18" s="294"/>
      <c r="EI18" s="294"/>
      <c r="EJ18" s="294">
        <v>0</v>
      </c>
      <c r="EK18" s="294"/>
      <c r="EL18" s="294"/>
      <c r="EM18" s="294"/>
      <c r="EN18" s="294"/>
      <c r="EO18" s="294"/>
      <c r="EP18" s="295" t="s">
        <v>261</v>
      </c>
      <c r="EQ18" s="289"/>
      <c r="ER18" s="289"/>
      <c r="ES18" s="289"/>
      <c r="ET18" s="289"/>
      <c r="EU18" s="289"/>
      <c r="EV18" s="289" t="s">
        <v>261</v>
      </c>
      <c r="EW18" s="289"/>
      <c r="EX18" s="289"/>
      <c r="EY18" s="289"/>
      <c r="EZ18" s="289"/>
      <c r="FA18" s="288" t="s">
        <v>261</v>
      </c>
      <c r="FB18" s="288"/>
      <c r="FC18" s="288"/>
      <c r="FD18" s="288"/>
      <c r="FE18" s="288"/>
      <c r="FF18" s="296">
        <v>0</v>
      </c>
      <c r="FG18" s="296"/>
      <c r="FH18" s="296"/>
      <c r="FI18" s="296"/>
      <c r="FJ18" s="296"/>
      <c r="FK18" s="296"/>
    </row>
    <row r="19" spans="1:167" s="92" customFormat="1" ht="27" customHeight="1">
      <c r="A19" s="93"/>
      <c r="B19" s="291" t="s">
        <v>262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2"/>
      <c r="AS19" s="293" t="s">
        <v>263</v>
      </c>
      <c r="AT19" s="293"/>
      <c r="AU19" s="293"/>
      <c r="AV19" s="293"/>
      <c r="AW19" s="293"/>
      <c r="AX19" s="293"/>
      <c r="AY19" s="287">
        <v>0</v>
      </c>
      <c r="AZ19" s="287"/>
      <c r="BA19" s="287"/>
      <c r="BB19" s="287"/>
      <c r="BC19" s="287"/>
      <c r="BD19" s="287"/>
      <c r="BE19" s="290">
        <v>0</v>
      </c>
      <c r="BF19" s="290"/>
      <c r="BG19" s="290"/>
      <c r="BH19" s="290"/>
      <c r="BI19" s="290"/>
      <c r="BJ19" s="290"/>
      <c r="BK19" s="290"/>
      <c r="BL19" s="290">
        <v>0</v>
      </c>
      <c r="BM19" s="290"/>
      <c r="BN19" s="290"/>
      <c r="BO19" s="290"/>
      <c r="BP19" s="290"/>
      <c r="BQ19" s="290"/>
      <c r="BR19" s="290"/>
      <c r="BS19" s="290">
        <v>0</v>
      </c>
      <c r="BT19" s="290"/>
      <c r="BU19" s="290"/>
      <c r="BV19" s="290"/>
      <c r="BW19" s="290"/>
      <c r="BX19" s="290"/>
      <c r="BY19" s="290"/>
      <c r="BZ19" s="287">
        <v>0</v>
      </c>
      <c r="CA19" s="287"/>
      <c r="CB19" s="287"/>
      <c r="CC19" s="287"/>
      <c r="CD19" s="287"/>
      <c r="CE19" s="287"/>
      <c r="CF19" s="287">
        <v>0</v>
      </c>
      <c r="CG19" s="287"/>
      <c r="CH19" s="287"/>
      <c r="CI19" s="287"/>
      <c r="CJ19" s="287"/>
      <c r="CK19" s="287"/>
      <c r="CL19" s="287">
        <v>0</v>
      </c>
      <c r="CM19" s="287"/>
      <c r="CN19" s="287"/>
      <c r="CO19" s="287"/>
      <c r="CP19" s="287"/>
      <c r="CQ19" s="287"/>
      <c r="CR19" s="287">
        <v>0</v>
      </c>
      <c r="CS19" s="287"/>
      <c r="CT19" s="287"/>
      <c r="CU19" s="287"/>
      <c r="CV19" s="287"/>
      <c r="CW19" s="287"/>
      <c r="CX19" s="287">
        <v>0</v>
      </c>
      <c r="CY19" s="287"/>
      <c r="CZ19" s="287"/>
      <c r="DA19" s="287"/>
      <c r="DB19" s="287"/>
      <c r="DC19" s="287"/>
      <c r="DD19" s="287">
        <v>0</v>
      </c>
      <c r="DE19" s="287"/>
      <c r="DF19" s="287"/>
      <c r="DG19" s="287"/>
      <c r="DH19" s="287"/>
      <c r="DI19" s="287"/>
      <c r="DJ19" s="287">
        <v>0</v>
      </c>
      <c r="DK19" s="287"/>
      <c r="DL19" s="287"/>
      <c r="DM19" s="287"/>
      <c r="DN19" s="287"/>
      <c r="DO19" s="287"/>
      <c r="DP19" s="287">
        <v>0</v>
      </c>
      <c r="DQ19" s="287"/>
      <c r="DR19" s="287"/>
      <c r="DS19" s="287"/>
      <c r="DT19" s="287"/>
      <c r="DU19" s="287"/>
      <c r="DV19" s="287">
        <v>0</v>
      </c>
      <c r="DW19" s="287"/>
      <c r="DX19" s="287"/>
      <c r="DY19" s="287"/>
      <c r="DZ19" s="287"/>
      <c r="EA19" s="287"/>
      <c r="EB19" s="287">
        <v>0</v>
      </c>
      <c r="EC19" s="287"/>
      <c r="ED19" s="287"/>
      <c r="EE19" s="287"/>
      <c r="EF19" s="287"/>
      <c r="EG19" s="287"/>
      <c r="EH19" s="287"/>
      <c r="EI19" s="287"/>
      <c r="EJ19" s="287">
        <v>0</v>
      </c>
      <c r="EK19" s="287"/>
      <c r="EL19" s="287"/>
      <c r="EM19" s="287"/>
      <c r="EN19" s="287"/>
      <c r="EO19" s="287"/>
      <c r="EP19" s="288" t="s">
        <v>261</v>
      </c>
      <c r="EQ19" s="288"/>
      <c r="ER19" s="288"/>
      <c r="ES19" s="288"/>
      <c r="ET19" s="288"/>
      <c r="EU19" s="288"/>
      <c r="EV19" s="289" t="s">
        <v>261</v>
      </c>
      <c r="EW19" s="289"/>
      <c r="EX19" s="289"/>
      <c r="EY19" s="289"/>
      <c r="EZ19" s="289"/>
      <c r="FA19" s="289" t="s">
        <v>261</v>
      </c>
      <c r="FB19" s="289"/>
      <c r="FC19" s="289"/>
      <c r="FD19" s="289"/>
      <c r="FE19" s="289"/>
      <c r="FF19" s="290">
        <v>0</v>
      </c>
      <c r="FG19" s="290"/>
      <c r="FH19" s="290"/>
      <c r="FI19" s="290"/>
      <c r="FJ19" s="290"/>
      <c r="FK19" s="290"/>
    </row>
    <row r="20" spans="1:167" s="92" customFormat="1" ht="27" customHeight="1">
      <c r="A20" s="93"/>
      <c r="B20" s="291" t="s">
        <v>264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2"/>
      <c r="AS20" s="293" t="s">
        <v>265</v>
      </c>
      <c r="AT20" s="293"/>
      <c r="AU20" s="293"/>
      <c r="AV20" s="293"/>
      <c r="AW20" s="293"/>
      <c r="AX20" s="293"/>
      <c r="AY20" s="287">
        <v>0</v>
      </c>
      <c r="AZ20" s="287"/>
      <c r="BA20" s="287"/>
      <c r="BB20" s="287"/>
      <c r="BC20" s="287"/>
      <c r="BD20" s="287"/>
      <c r="BE20" s="290">
        <v>0</v>
      </c>
      <c r="BF20" s="290"/>
      <c r="BG20" s="290"/>
      <c r="BH20" s="290"/>
      <c r="BI20" s="290"/>
      <c r="BJ20" s="290"/>
      <c r="BK20" s="290"/>
      <c r="BL20" s="290">
        <v>0</v>
      </c>
      <c r="BM20" s="290"/>
      <c r="BN20" s="290"/>
      <c r="BO20" s="290"/>
      <c r="BP20" s="290"/>
      <c r="BQ20" s="290"/>
      <c r="BR20" s="290"/>
      <c r="BS20" s="290">
        <v>0</v>
      </c>
      <c r="BT20" s="290"/>
      <c r="BU20" s="290"/>
      <c r="BV20" s="290"/>
      <c r="BW20" s="290"/>
      <c r="BX20" s="290"/>
      <c r="BY20" s="290"/>
      <c r="BZ20" s="287">
        <v>0</v>
      </c>
      <c r="CA20" s="287"/>
      <c r="CB20" s="287"/>
      <c r="CC20" s="287"/>
      <c r="CD20" s="287"/>
      <c r="CE20" s="287"/>
      <c r="CF20" s="287">
        <v>0</v>
      </c>
      <c r="CG20" s="287"/>
      <c r="CH20" s="287"/>
      <c r="CI20" s="287"/>
      <c r="CJ20" s="287"/>
      <c r="CK20" s="287"/>
      <c r="CL20" s="287">
        <v>0</v>
      </c>
      <c r="CM20" s="287"/>
      <c r="CN20" s="287"/>
      <c r="CO20" s="287"/>
      <c r="CP20" s="287"/>
      <c r="CQ20" s="287"/>
      <c r="CR20" s="287">
        <v>0</v>
      </c>
      <c r="CS20" s="287"/>
      <c r="CT20" s="287"/>
      <c r="CU20" s="287"/>
      <c r="CV20" s="287"/>
      <c r="CW20" s="287"/>
      <c r="CX20" s="287">
        <v>0</v>
      </c>
      <c r="CY20" s="287"/>
      <c r="CZ20" s="287"/>
      <c r="DA20" s="287"/>
      <c r="DB20" s="287"/>
      <c r="DC20" s="287"/>
      <c r="DD20" s="287">
        <v>0</v>
      </c>
      <c r="DE20" s="287"/>
      <c r="DF20" s="287"/>
      <c r="DG20" s="287"/>
      <c r="DH20" s="287"/>
      <c r="DI20" s="287"/>
      <c r="DJ20" s="287">
        <v>0</v>
      </c>
      <c r="DK20" s="287"/>
      <c r="DL20" s="287"/>
      <c r="DM20" s="287"/>
      <c r="DN20" s="287"/>
      <c r="DO20" s="287"/>
      <c r="DP20" s="287">
        <v>0</v>
      </c>
      <c r="DQ20" s="287"/>
      <c r="DR20" s="287"/>
      <c r="DS20" s="287"/>
      <c r="DT20" s="287"/>
      <c r="DU20" s="287"/>
      <c r="DV20" s="287">
        <v>0</v>
      </c>
      <c r="DW20" s="287"/>
      <c r="DX20" s="287"/>
      <c r="DY20" s="287"/>
      <c r="DZ20" s="287"/>
      <c r="EA20" s="287"/>
      <c r="EB20" s="287">
        <v>0</v>
      </c>
      <c r="EC20" s="287"/>
      <c r="ED20" s="287"/>
      <c r="EE20" s="287"/>
      <c r="EF20" s="287"/>
      <c r="EG20" s="287"/>
      <c r="EH20" s="287"/>
      <c r="EI20" s="287"/>
      <c r="EJ20" s="287">
        <v>0</v>
      </c>
      <c r="EK20" s="287"/>
      <c r="EL20" s="287"/>
      <c r="EM20" s="287"/>
      <c r="EN20" s="287"/>
      <c r="EO20" s="287"/>
      <c r="EP20" s="288" t="s">
        <v>261</v>
      </c>
      <c r="EQ20" s="288"/>
      <c r="ER20" s="288"/>
      <c r="ES20" s="288"/>
      <c r="ET20" s="288"/>
      <c r="EU20" s="288"/>
      <c r="EV20" s="289" t="s">
        <v>261</v>
      </c>
      <c r="EW20" s="289"/>
      <c r="EX20" s="289"/>
      <c r="EY20" s="289"/>
      <c r="EZ20" s="289"/>
      <c r="FA20" s="289" t="s">
        <v>261</v>
      </c>
      <c r="FB20" s="289"/>
      <c r="FC20" s="289"/>
      <c r="FD20" s="289"/>
      <c r="FE20" s="289"/>
      <c r="FF20" s="290">
        <v>0</v>
      </c>
      <c r="FG20" s="290"/>
      <c r="FH20" s="290"/>
      <c r="FI20" s="290"/>
      <c r="FJ20" s="290"/>
      <c r="FK20" s="290"/>
    </row>
    <row r="21" spans="1:167" s="92" customFormat="1" ht="27" customHeight="1">
      <c r="A21" s="93"/>
      <c r="B21" s="291" t="s">
        <v>266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2"/>
      <c r="AS21" s="293" t="s">
        <v>267</v>
      </c>
      <c r="AT21" s="293"/>
      <c r="AU21" s="293"/>
      <c r="AV21" s="293"/>
      <c r="AW21" s="293"/>
      <c r="AX21" s="293"/>
      <c r="AY21" s="287">
        <v>0</v>
      </c>
      <c r="AZ21" s="287"/>
      <c r="BA21" s="287"/>
      <c r="BB21" s="287"/>
      <c r="BC21" s="287"/>
      <c r="BD21" s="287"/>
      <c r="BE21" s="290">
        <v>0</v>
      </c>
      <c r="BF21" s="290"/>
      <c r="BG21" s="290"/>
      <c r="BH21" s="290"/>
      <c r="BI21" s="290"/>
      <c r="BJ21" s="290"/>
      <c r="BK21" s="290"/>
      <c r="BL21" s="290">
        <v>0</v>
      </c>
      <c r="BM21" s="290"/>
      <c r="BN21" s="290"/>
      <c r="BO21" s="290"/>
      <c r="BP21" s="290"/>
      <c r="BQ21" s="290"/>
      <c r="BR21" s="290"/>
      <c r="BS21" s="290">
        <v>0</v>
      </c>
      <c r="BT21" s="290"/>
      <c r="BU21" s="290"/>
      <c r="BV21" s="290"/>
      <c r="BW21" s="290"/>
      <c r="BX21" s="290"/>
      <c r="BY21" s="290"/>
      <c r="BZ21" s="287">
        <v>0</v>
      </c>
      <c r="CA21" s="287"/>
      <c r="CB21" s="287"/>
      <c r="CC21" s="287"/>
      <c r="CD21" s="287"/>
      <c r="CE21" s="287"/>
      <c r="CF21" s="287">
        <v>0</v>
      </c>
      <c r="CG21" s="287"/>
      <c r="CH21" s="287"/>
      <c r="CI21" s="287"/>
      <c r="CJ21" s="287"/>
      <c r="CK21" s="287"/>
      <c r="CL21" s="287">
        <v>0</v>
      </c>
      <c r="CM21" s="287"/>
      <c r="CN21" s="287"/>
      <c r="CO21" s="287"/>
      <c r="CP21" s="287"/>
      <c r="CQ21" s="287"/>
      <c r="CR21" s="287">
        <v>0</v>
      </c>
      <c r="CS21" s="287"/>
      <c r="CT21" s="287"/>
      <c r="CU21" s="287"/>
      <c r="CV21" s="287"/>
      <c r="CW21" s="287"/>
      <c r="CX21" s="287">
        <v>0</v>
      </c>
      <c r="CY21" s="287"/>
      <c r="CZ21" s="287"/>
      <c r="DA21" s="287"/>
      <c r="DB21" s="287"/>
      <c r="DC21" s="287"/>
      <c r="DD21" s="287">
        <v>0</v>
      </c>
      <c r="DE21" s="287"/>
      <c r="DF21" s="287"/>
      <c r="DG21" s="287"/>
      <c r="DH21" s="287"/>
      <c r="DI21" s="287"/>
      <c r="DJ21" s="287">
        <v>0</v>
      </c>
      <c r="DK21" s="287"/>
      <c r="DL21" s="287"/>
      <c r="DM21" s="287"/>
      <c r="DN21" s="287"/>
      <c r="DO21" s="287"/>
      <c r="DP21" s="287">
        <v>0</v>
      </c>
      <c r="DQ21" s="287"/>
      <c r="DR21" s="287"/>
      <c r="DS21" s="287"/>
      <c r="DT21" s="287"/>
      <c r="DU21" s="287"/>
      <c r="DV21" s="287">
        <v>0</v>
      </c>
      <c r="DW21" s="287"/>
      <c r="DX21" s="287"/>
      <c r="DY21" s="287"/>
      <c r="DZ21" s="287"/>
      <c r="EA21" s="287"/>
      <c r="EB21" s="287">
        <v>0</v>
      </c>
      <c r="EC21" s="287"/>
      <c r="ED21" s="287"/>
      <c r="EE21" s="287"/>
      <c r="EF21" s="287"/>
      <c r="EG21" s="287"/>
      <c r="EH21" s="287"/>
      <c r="EI21" s="287"/>
      <c r="EJ21" s="287">
        <v>0</v>
      </c>
      <c r="EK21" s="287"/>
      <c r="EL21" s="287"/>
      <c r="EM21" s="287"/>
      <c r="EN21" s="287"/>
      <c r="EO21" s="287"/>
      <c r="EP21" s="288" t="s">
        <v>261</v>
      </c>
      <c r="EQ21" s="288"/>
      <c r="ER21" s="288"/>
      <c r="ES21" s="288"/>
      <c r="ET21" s="288"/>
      <c r="EU21" s="288"/>
      <c r="EV21" s="289" t="s">
        <v>261</v>
      </c>
      <c r="EW21" s="289"/>
      <c r="EX21" s="289"/>
      <c r="EY21" s="289"/>
      <c r="EZ21" s="289"/>
      <c r="FA21" s="289" t="s">
        <v>261</v>
      </c>
      <c r="FB21" s="289"/>
      <c r="FC21" s="289"/>
      <c r="FD21" s="289"/>
      <c r="FE21" s="289"/>
      <c r="FF21" s="290">
        <v>0</v>
      </c>
      <c r="FG21" s="290"/>
      <c r="FH21" s="290"/>
      <c r="FI21" s="290"/>
      <c r="FJ21" s="290"/>
      <c r="FK21" s="290"/>
    </row>
    <row r="22" spans="1:167" s="92" customFormat="1" ht="66" customHeight="1">
      <c r="A22" s="93"/>
      <c r="B22" s="291" t="s">
        <v>268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2"/>
      <c r="AS22" s="293" t="s">
        <v>269</v>
      </c>
      <c r="AT22" s="293"/>
      <c r="AU22" s="293"/>
      <c r="AV22" s="293"/>
      <c r="AW22" s="293"/>
      <c r="AX22" s="293"/>
      <c r="AY22" s="287">
        <v>0</v>
      </c>
      <c r="AZ22" s="287"/>
      <c r="BA22" s="287"/>
      <c r="BB22" s="287"/>
      <c r="BC22" s="287"/>
      <c r="BD22" s="287"/>
      <c r="BE22" s="290">
        <v>0</v>
      </c>
      <c r="BF22" s="290"/>
      <c r="BG22" s="290"/>
      <c r="BH22" s="290"/>
      <c r="BI22" s="290"/>
      <c r="BJ22" s="290"/>
      <c r="BK22" s="290"/>
      <c r="BL22" s="290">
        <v>0</v>
      </c>
      <c r="BM22" s="290"/>
      <c r="BN22" s="290"/>
      <c r="BO22" s="290"/>
      <c r="BP22" s="290"/>
      <c r="BQ22" s="290"/>
      <c r="BR22" s="290"/>
      <c r="BS22" s="290">
        <v>0</v>
      </c>
      <c r="BT22" s="290"/>
      <c r="BU22" s="290"/>
      <c r="BV22" s="290"/>
      <c r="BW22" s="290"/>
      <c r="BX22" s="290"/>
      <c r="BY22" s="290"/>
      <c r="BZ22" s="287">
        <v>0</v>
      </c>
      <c r="CA22" s="287"/>
      <c r="CB22" s="287"/>
      <c r="CC22" s="287"/>
      <c r="CD22" s="287"/>
      <c r="CE22" s="287"/>
      <c r="CF22" s="287">
        <v>0</v>
      </c>
      <c r="CG22" s="287"/>
      <c r="CH22" s="287"/>
      <c r="CI22" s="287"/>
      <c r="CJ22" s="287"/>
      <c r="CK22" s="287"/>
      <c r="CL22" s="287">
        <v>0</v>
      </c>
      <c r="CM22" s="287"/>
      <c r="CN22" s="287"/>
      <c r="CO22" s="287"/>
      <c r="CP22" s="287"/>
      <c r="CQ22" s="287"/>
      <c r="CR22" s="287">
        <v>0</v>
      </c>
      <c r="CS22" s="287"/>
      <c r="CT22" s="287"/>
      <c r="CU22" s="287"/>
      <c r="CV22" s="287"/>
      <c r="CW22" s="287"/>
      <c r="CX22" s="287">
        <v>0</v>
      </c>
      <c r="CY22" s="287"/>
      <c r="CZ22" s="287"/>
      <c r="DA22" s="287"/>
      <c r="DB22" s="287"/>
      <c r="DC22" s="287"/>
      <c r="DD22" s="287">
        <v>0</v>
      </c>
      <c r="DE22" s="287"/>
      <c r="DF22" s="287"/>
      <c r="DG22" s="287"/>
      <c r="DH22" s="287"/>
      <c r="DI22" s="287"/>
      <c r="DJ22" s="287">
        <v>0</v>
      </c>
      <c r="DK22" s="287"/>
      <c r="DL22" s="287"/>
      <c r="DM22" s="287"/>
      <c r="DN22" s="287"/>
      <c r="DO22" s="287"/>
      <c r="DP22" s="287">
        <v>0</v>
      </c>
      <c r="DQ22" s="287"/>
      <c r="DR22" s="287"/>
      <c r="DS22" s="287"/>
      <c r="DT22" s="287"/>
      <c r="DU22" s="287"/>
      <c r="DV22" s="287">
        <v>0</v>
      </c>
      <c r="DW22" s="287"/>
      <c r="DX22" s="287"/>
      <c r="DY22" s="287"/>
      <c r="DZ22" s="287"/>
      <c r="EA22" s="287"/>
      <c r="EB22" s="287">
        <v>0</v>
      </c>
      <c r="EC22" s="287"/>
      <c r="ED22" s="287"/>
      <c r="EE22" s="287"/>
      <c r="EF22" s="287"/>
      <c r="EG22" s="287"/>
      <c r="EH22" s="287"/>
      <c r="EI22" s="287"/>
      <c r="EJ22" s="287"/>
      <c r="EK22" s="287"/>
      <c r="EL22" s="287"/>
      <c r="EM22" s="287"/>
      <c r="EN22" s="287"/>
      <c r="EO22" s="287"/>
      <c r="EP22" s="288" t="s">
        <v>261</v>
      </c>
      <c r="EQ22" s="288"/>
      <c r="ER22" s="288"/>
      <c r="ES22" s="288"/>
      <c r="ET22" s="288"/>
      <c r="EU22" s="288"/>
      <c r="EV22" s="289" t="s">
        <v>261</v>
      </c>
      <c r="EW22" s="289"/>
      <c r="EX22" s="289"/>
      <c r="EY22" s="289"/>
      <c r="EZ22" s="289"/>
      <c r="FA22" s="289" t="s">
        <v>261</v>
      </c>
      <c r="FB22" s="289"/>
      <c r="FC22" s="289"/>
      <c r="FD22" s="289"/>
      <c r="FE22" s="289"/>
      <c r="FF22" s="290">
        <v>0</v>
      </c>
      <c r="FG22" s="290"/>
      <c r="FH22" s="290"/>
      <c r="FI22" s="290"/>
      <c r="FJ22" s="290"/>
      <c r="FK22" s="290"/>
    </row>
    <row r="24" spans="35:136" s="78" customFormat="1" ht="15.75">
      <c r="AI24" s="284" t="str">
        <f>Легенда!A2</f>
        <v>Директор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5" t="str">
        <f>Легенда!B2</f>
        <v>Куликов П.В.</v>
      </c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</row>
    <row r="25" spans="35:136" s="89" customFormat="1" ht="13.5" customHeight="1">
      <c r="AI25" s="286" t="s">
        <v>5</v>
      </c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 t="s">
        <v>6</v>
      </c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 t="s">
        <v>7</v>
      </c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</row>
    <row r="27" spans="1:26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167" s="90" customFormat="1" ht="28.5" customHeight="1">
      <c r="A28" s="283" t="s">
        <v>270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/>
  <pageMargins left="0.3937007874015748" right="0.31496062992125984" top="0.5905511811023623" bottom="0.31496062992125984" header="0.1968503937007874" footer="0.1968503937007874"/>
  <pageSetup fitToHeight="1" fitToWidth="1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X15"/>
  <sheetViews>
    <sheetView view="pageBreakPreview" zoomScaleSheetLayoutView="100" zoomScalePageLayoutView="0" workbookViewId="0" topLeftCell="A8">
      <selection activeCell="BK15" sqref="BK15:CU15"/>
    </sheetView>
  </sheetViews>
  <sheetFormatPr defaultColWidth="0.875" defaultRowHeight="12.75"/>
  <cols>
    <col min="1" max="53" width="0.875" style="95" customWidth="1"/>
    <col min="54" max="54" width="1.75390625" style="95" customWidth="1"/>
    <col min="55" max="16384" width="0.875" style="95" customWidth="1"/>
  </cols>
  <sheetData>
    <row r="1" s="90" customFormat="1" ht="12">
      <c r="EX1" s="91" t="s">
        <v>244</v>
      </c>
    </row>
    <row r="3" spans="1:154" s="78" customFormat="1" ht="15.75">
      <c r="A3" s="370" t="s">
        <v>271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0"/>
      <c r="DF3" s="370"/>
      <c r="DG3" s="370"/>
      <c r="DH3" s="370"/>
      <c r="DI3" s="370"/>
      <c r="DJ3" s="370"/>
      <c r="DK3" s="370"/>
      <c r="DL3" s="370"/>
      <c r="DM3" s="370"/>
      <c r="DN3" s="370"/>
      <c r="DO3" s="345"/>
      <c r="DP3" s="345"/>
      <c r="DQ3" s="345"/>
      <c r="DR3" s="345"/>
      <c r="DS3" s="345"/>
      <c r="DT3" s="345"/>
      <c r="DU3" s="345"/>
      <c r="DV3" s="371" t="s">
        <v>272</v>
      </c>
      <c r="DW3" s="371"/>
      <c r="DX3" s="371"/>
      <c r="DY3" s="371"/>
      <c r="DZ3" s="371"/>
      <c r="EA3" s="371"/>
      <c r="EB3" s="371"/>
      <c r="EC3" s="371"/>
      <c r="ED3" s="371"/>
      <c r="EE3" s="372">
        <f>Легенда!A6</f>
        <v>2023</v>
      </c>
      <c r="EF3" s="372"/>
      <c r="EG3" s="372"/>
      <c r="EH3" s="372"/>
      <c r="EI3" s="372"/>
      <c r="EJ3" s="372"/>
      <c r="EK3" s="372"/>
      <c r="EL3" s="373" t="s">
        <v>273</v>
      </c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</row>
    <row r="4" spans="9:124" s="78" customFormat="1" ht="15" customHeight="1"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284" t="str">
        <f>Легенда!A9</f>
        <v>ООО "СМЮРЭК"</v>
      </c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</row>
    <row r="5" spans="9:124" s="78" customFormat="1" ht="13.5" customHeight="1"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286" t="s">
        <v>21</v>
      </c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</row>
    <row r="6" ht="9" customHeight="1"/>
    <row r="7" spans="1:154" ht="41.25" customHeight="1">
      <c r="A7" s="361" t="s">
        <v>274</v>
      </c>
      <c r="B7" s="362"/>
      <c r="C7" s="362"/>
      <c r="D7" s="362"/>
      <c r="E7" s="363"/>
      <c r="F7" s="361" t="s">
        <v>150</v>
      </c>
      <c r="G7" s="362"/>
      <c r="H7" s="362"/>
      <c r="I7" s="362"/>
      <c r="J7" s="362"/>
      <c r="K7" s="362"/>
      <c r="L7" s="362"/>
      <c r="M7" s="362"/>
      <c r="N7" s="362"/>
      <c r="O7" s="363"/>
      <c r="P7" s="361" t="s">
        <v>275</v>
      </c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3"/>
      <c r="AE7" s="361" t="s">
        <v>276</v>
      </c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3"/>
      <c r="AT7" s="364" t="s">
        <v>277</v>
      </c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6"/>
      <c r="BK7" s="365" t="s">
        <v>278</v>
      </c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6"/>
      <c r="CB7" s="364" t="s">
        <v>279</v>
      </c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6"/>
    </row>
    <row r="8" spans="1:154" ht="55.5" customHeight="1">
      <c r="A8" s="358"/>
      <c r="B8" s="359"/>
      <c r="C8" s="359"/>
      <c r="D8" s="359"/>
      <c r="E8" s="360"/>
      <c r="F8" s="358"/>
      <c r="G8" s="359"/>
      <c r="H8" s="359"/>
      <c r="I8" s="359"/>
      <c r="J8" s="359"/>
      <c r="K8" s="359"/>
      <c r="L8" s="359"/>
      <c r="M8" s="359"/>
      <c r="N8" s="359"/>
      <c r="O8" s="360"/>
      <c r="P8" s="358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  <c r="AE8" s="358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60"/>
      <c r="AT8" s="361" t="s">
        <v>151</v>
      </c>
      <c r="AU8" s="362"/>
      <c r="AV8" s="362"/>
      <c r="AW8" s="362"/>
      <c r="AX8" s="362"/>
      <c r="AY8" s="362"/>
      <c r="AZ8" s="362"/>
      <c r="BA8" s="362"/>
      <c r="BB8" s="363"/>
      <c r="BC8" s="358" t="s">
        <v>280</v>
      </c>
      <c r="BD8" s="359"/>
      <c r="BE8" s="359"/>
      <c r="BF8" s="359"/>
      <c r="BG8" s="359"/>
      <c r="BH8" s="359"/>
      <c r="BI8" s="359"/>
      <c r="BJ8" s="360"/>
      <c r="BK8" s="358" t="s">
        <v>152</v>
      </c>
      <c r="BL8" s="359"/>
      <c r="BM8" s="359"/>
      <c r="BN8" s="359"/>
      <c r="BO8" s="359"/>
      <c r="BP8" s="359"/>
      <c r="BQ8" s="359"/>
      <c r="BR8" s="359"/>
      <c r="BS8" s="360"/>
      <c r="BT8" s="358" t="s">
        <v>153</v>
      </c>
      <c r="BU8" s="359"/>
      <c r="BV8" s="359"/>
      <c r="BW8" s="359"/>
      <c r="BX8" s="359"/>
      <c r="BY8" s="359"/>
      <c r="BZ8" s="359"/>
      <c r="CA8" s="360"/>
      <c r="CB8" s="361" t="s">
        <v>154</v>
      </c>
      <c r="CC8" s="362"/>
      <c r="CD8" s="362"/>
      <c r="CE8" s="362"/>
      <c r="CF8" s="362"/>
      <c r="CG8" s="362"/>
      <c r="CH8" s="362"/>
      <c r="CI8" s="362"/>
      <c r="CJ8" s="363"/>
      <c r="CK8" s="364" t="s">
        <v>155</v>
      </c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6"/>
      <c r="DI8" s="364" t="s">
        <v>156</v>
      </c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6"/>
      <c r="EO8" s="361" t="s">
        <v>141</v>
      </c>
      <c r="EP8" s="362"/>
      <c r="EQ8" s="362"/>
      <c r="ER8" s="362"/>
      <c r="ES8" s="362"/>
      <c r="ET8" s="362"/>
      <c r="EU8" s="362"/>
      <c r="EV8" s="362"/>
      <c r="EW8" s="362"/>
      <c r="EX8" s="363"/>
    </row>
    <row r="9" spans="1:154" ht="84.75" customHeight="1">
      <c r="A9" s="358"/>
      <c r="B9" s="359"/>
      <c r="C9" s="359"/>
      <c r="D9" s="359"/>
      <c r="E9" s="360"/>
      <c r="F9" s="358"/>
      <c r="G9" s="359"/>
      <c r="H9" s="359"/>
      <c r="I9" s="359"/>
      <c r="J9" s="359"/>
      <c r="K9" s="359"/>
      <c r="L9" s="359"/>
      <c r="M9" s="359"/>
      <c r="N9" s="359"/>
      <c r="O9" s="360"/>
      <c r="P9" s="358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60"/>
      <c r="AE9" s="358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60"/>
      <c r="AT9" s="358"/>
      <c r="AU9" s="359"/>
      <c r="AV9" s="359"/>
      <c r="AW9" s="359"/>
      <c r="AX9" s="359"/>
      <c r="AY9" s="359"/>
      <c r="AZ9" s="359"/>
      <c r="BA9" s="359"/>
      <c r="BB9" s="360"/>
      <c r="BC9" s="358"/>
      <c r="BD9" s="359"/>
      <c r="BE9" s="359"/>
      <c r="BF9" s="359"/>
      <c r="BG9" s="359"/>
      <c r="BH9" s="359"/>
      <c r="BI9" s="359"/>
      <c r="BJ9" s="360"/>
      <c r="BK9" s="358"/>
      <c r="BL9" s="359"/>
      <c r="BM9" s="359"/>
      <c r="BN9" s="359"/>
      <c r="BO9" s="359"/>
      <c r="BP9" s="359"/>
      <c r="BQ9" s="359"/>
      <c r="BR9" s="359"/>
      <c r="BS9" s="360"/>
      <c r="BT9" s="358"/>
      <c r="BU9" s="359"/>
      <c r="BV9" s="359"/>
      <c r="BW9" s="359"/>
      <c r="BX9" s="359"/>
      <c r="BY9" s="359"/>
      <c r="BZ9" s="359"/>
      <c r="CA9" s="360"/>
      <c r="CB9" s="358"/>
      <c r="CC9" s="359"/>
      <c r="CD9" s="359"/>
      <c r="CE9" s="359"/>
      <c r="CF9" s="359"/>
      <c r="CG9" s="359"/>
      <c r="CH9" s="359"/>
      <c r="CI9" s="359"/>
      <c r="CJ9" s="360"/>
      <c r="CK9" s="361" t="s">
        <v>145</v>
      </c>
      <c r="CL9" s="362"/>
      <c r="CM9" s="362"/>
      <c r="CN9" s="362"/>
      <c r="CO9" s="362"/>
      <c r="CP9" s="362"/>
      <c r="CQ9" s="362"/>
      <c r="CR9" s="363"/>
      <c r="CS9" s="361" t="s">
        <v>146</v>
      </c>
      <c r="CT9" s="362"/>
      <c r="CU9" s="362"/>
      <c r="CV9" s="362"/>
      <c r="CW9" s="362"/>
      <c r="CX9" s="362"/>
      <c r="CY9" s="362"/>
      <c r="CZ9" s="363"/>
      <c r="DA9" s="361" t="s">
        <v>147</v>
      </c>
      <c r="DB9" s="362"/>
      <c r="DC9" s="362"/>
      <c r="DD9" s="362"/>
      <c r="DE9" s="362"/>
      <c r="DF9" s="362"/>
      <c r="DG9" s="362"/>
      <c r="DH9" s="363"/>
      <c r="DI9" s="361" t="s">
        <v>148</v>
      </c>
      <c r="DJ9" s="362"/>
      <c r="DK9" s="362"/>
      <c r="DL9" s="362"/>
      <c r="DM9" s="362"/>
      <c r="DN9" s="362"/>
      <c r="DO9" s="362"/>
      <c r="DP9" s="363"/>
      <c r="DQ9" s="361" t="s">
        <v>149</v>
      </c>
      <c r="DR9" s="362"/>
      <c r="DS9" s="362"/>
      <c r="DT9" s="362"/>
      <c r="DU9" s="362"/>
      <c r="DV9" s="362"/>
      <c r="DW9" s="362"/>
      <c r="DX9" s="363"/>
      <c r="DY9" s="361" t="s">
        <v>157</v>
      </c>
      <c r="DZ9" s="362"/>
      <c r="EA9" s="362"/>
      <c r="EB9" s="362"/>
      <c r="EC9" s="362"/>
      <c r="ED9" s="362"/>
      <c r="EE9" s="362"/>
      <c r="EF9" s="363"/>
      <c r="EG9" s="361" t="s">
        <v>281</v>
      </c>
      <c r="EH9" s="362"/>
      <c r="EI9" s="362"/>
      <c r="EJ9" s="362"/>
      <c r="EK9" s="362"/>
      <c r="EL9" s="362"/>
      <c r="EM9" s="362"/>
      <c r="EN9" s="363"/>
      <c r="EO9" s="367"/>
      <c r="EP9" s="368"/>
      <c r="EQ9" s="368"/>
      <c r="ER9" s="368"/>
      <c r="ES9" s="368"/>
      <c r="ET9" s="368"/>
      <c r="EU9" s="368"/>
      <c r="EV9" s="368"/>
      <c r="EW9" s="368"/>
      <c r="EX9" s="369"/>
    </row>
    <row r="10" spans="1:154" ht="12.75">
      <c r="A10" s="357">
        <v>1</v>
      </c>
      <c r="B10" s="357"/>
      <c r="C10" s="357"/>
      <c r="D10" s="357"/>
      <c r="E10" s="357"/>
      <c r="F10" s="357">
        <v>2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>
        <v>3</v>
      </c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>
        <v>4</v>
      </c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>
        <v>5</v>
      </c>
      <c r="AU10" s="357"/>
      <c r="AV10" s="357"/>
      <c r="AW10" s="357"/>
      <c r="AX10" s="357"/>
      <c r="AY10" s="357"/>
      <c r="AZ10" s="357"/>
      <c r="BA10" s="357"/>
      <c r="BB10" s="357"/>
      <c r="BC10" s="357">
        <v>6</v>
      </c>
      <c r="BD10" s="357"/>
      <c r="BE10" s="357"/>
      <c r="BF10" s="357"/>
      <c r="BG10" s="357"/>
      <c r="BH10" s="357"/>
      <c r="BI10" s="357"/>
      <c r="BJ10" s="357"/>
      <c r="BK10" s="357">
        <v>7</v>
      </c>
      <c r="BL10" s="357"/>
      <c r="BM10" s="357"/>
      <c r="BN10" s="357"/>
      <c r="BO10" s="357"/>
      <c r="BP10" s="357"/>
      <c r="BQ10" s="357"/>
      <c r="BR10" s="357"/>
      <c r="BS10" s="357"/>
      <c r="BT10" s="357">
        <v>8</v>
      </c>
      <c r="BU10" s="357"/>
      <c r="BV10" s="357"/>
      <c r="BW10" s="357"/>
      <c r="BX10" s="357"/>
      <c r="BY10" s="357"/>
      <c r="BZ10" s="357"/>
      <c r="CA10" s="357"/>
      <c r="CB10" s="357">
        <v>9</v>
      </c>
      <c r="CC10" s="357"/>
      <c r="CD10" s="357"/>
      <c r="CE10" s="357"/>
      <c r="CF10" s="357"/>
      <c r="CG10" s="357"/>
      <c r="CH10" s="357"/>
      <c r="CI10" s="357"/>
      <c r="CJ10" s="357"/>
      <c r="CK10" s="357">
        <v>10</v>
      </c>
      <c r="CL10" s="357"/>
      <c r="CM10" s="357"/>
      <c r="CN10" s="357"/>
      <c r="CO10" s="357"/>
      <c r="CP10" s="357"/>
      <c r="CQ10" s="357"/>
      <c r="CR10" s="357"/>
      <c r="CS10" s="357">
        <v>11</v>
      </c>
      <c r="CT10" s="357"/>
      <c r="CU10" s="357"/>
      <c r="CV10" s="357"/>
      <c r="CW10" s="357"/>
      <c r="CX10" s="357"/>
      <c r="CY10" s="357"/>
      <c r="CZ10" s="357"/>
      <c r="DA10" s="357">
        <v>12</v>
      </c>
      <c r="DB10" s="357"/>
      <c r="DC10" s="357"/>
      <c r="DD10" s="357"/>
      <c r="DE10" s="357"/>
      <c r="DF10" s="357"/>
      <c r="DG10" s="357"/>
      <c r="DH10" s="357"/>
      <c r="DI10" s="357">
        <v>13</v>
      </c>
      <c r="DJ10" s="357"/>
      <c r="DK10" s="357"/>
      <c r="DL10" s="357"/>
      <c r="DM10" s="357"/>
      <c r="DN10" s="357"/>
      <c r="DO10" s="357"/>
      <c r="DP10" s="357"/>
      <c r="DQ10" s="357">
        <v>14</v>
      </c>
      <c r="DR10" s="357"/>
      <c r="DS10" s="357"/>
      <c r="DT10" s="357"/>
      <c r="DU10" s="357"/>
      <c r="DV10" s="357"/>
      <c r="DW10" s="357"/>
      <c r="DX10" s="357"/>
      <c r="DY10" s="357">
        <v>15</v>
      </c>
      <c r="DZ10" s="357"/>
      <c r="EA10" s="357"/>
      <c r="EB10" s="357"/>
      <c r="EC10" s="357"/>
      <c r="ED10" s="357"/>
      <c r="EE10" s="357"/>
      <c r="EF10" s="357"/>
      <c r="EG10" s="357">
        <v>16</v>
      </c>
      <c r="EH10" s="357"/>
      <c r="EI10" s="357"/>
      <c r="EJ10" s="357"/>
      <c r="EK10" s="357"/>
      <c r="EL10" s="357"/>
      <c r="EM10" s="357"/>
      <c r="EN10" s="357"/>
      <c r="EO10" s="357">
        <v>17</v>
      </c>
      <c r="EP10" s="357"/>
      <c r="EQ10" s="357"/>
      <c r="ER10" s="357"/>
      <c r="ES10" s="357"/>
      <c r="ET10" s="357"/>
      <c r="EU10" s="357"/>
      <c r="EV10" s="357"/>
      <c r="EW10" s="357"/>
      <c r="EX10" s="357"/>
    </row>
    <row r="11" spans="1:154" s="96" customFormat="1" ht="12.75">
      <c r="A11" s="349" t="s">
        <v>257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1"/>
      <c r="BC11" s="356"/>
      <c r="BD11" s="356"/>
      <c r="BE11" s="356"/>
      <c r="BF11" s="356"/>
      <c r="BG11" s="356"/>
      <c r="BH11" s="356"/>
      <c r="BI11" s="356"/>
      <c r="BJ11" s="356"/>
      <c r="BK11" s="353"/>
      <c r="BL11" s="354"/>
      <c r="BM11" s="354"/>
      <c r="BN11" s="354"/>
      <c r="BO11" s="354"/>
      <c r="BP11" s="354"/>
      <c r="BQ11" s="354"/>
      <c r="BR11" s="354"/>
      <c r="BS11" s="355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48"/>
      <c r="EX11" s="348"/>
    </row>
    <row r="12" spans="1:154" s="96" customFormat="1" ht="12.75">
      <c r="A12" s="349" t="s">
        <v>258</v>
      </c>
      <c r="B12" s="350"/>
      <c r="C12" s="350"/>
      <c r="D12" s="350"/>
      <c r="E12" s="351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3"/>
      <c r="AU12" s="354"/>
      <c r="AV12" s="354"/>
      <c r="AW12" s="354"/>
      <c r="AX12" s="354"/>
      <c r="AY12" s="354"/>
      <c r="AZ12" s="354"/>
      <c r="BA12" s="354"/>
      <c r="BB12" s="355"/>
      <c r="BC12" s="356"/>
      <c r="BD12" s="356"/>
      <c r="BE12" s="356"/>
      <c r="BF12" s="356"/>
      <c r="BG12" s="356"/>
      <c r="BH12" s="356"/>
      <c r="BI12" s="356"/>
      <c r="BJ12" s="356"/>
      <c r="BK12" s="353"/>
      <c r="BL12" s="354"/>
      <c r="BM12" s="354"/>
      <c r="BN12" s="354"/>
      <c r="BO12" s="354"/>
      <c r="BP12" s="354"/>
      <c r="BQ12" s="354"/>
      <c r="BR12" s="354"/>
      <c r="BS12" s="355"/>
      <c r="BT12" s="348"/>
      <c r="BU12" s="348"/>
      <c r="BV12" s="348"/>
      <c r="BW12" s="348"/>
      <c r="BX12" s="348"/>
      <c r="BY12" s="348"/>
      <c r="BZ12" s="348"/>
      <c r="CA12" s="348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8"/>
      <c r="DD12" s="348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8"/>
      <c r="EH12" s="348"/>
      <c r="EI12" s="348"/>
      <c r="EJ12" s="348"/>
      <c r="EK12" s="348"/>
      <c r="EL12" s="348"/>
      <c r="EM12" s="348"/>
      <c r="EN12" s="348"/>
      <c r="EO12" s="348"/>
      <c r="EP12" s="348"/>
      <c r="EQ12" s="348"/>
      <c r="ER12" s="348"/>
      <c r="ES12" s="348"/>
      <c r="ET12" s="348"/>
      <c r="EU12" s="348"/>
      <c r="EV12" s="348"/>
      <c r="EW12" s="348"/>
      <c r="EX12" s="348"/>
    </row>
    <row r="13" s="78" customFormat="1" ht="15.75"/>
    <row r="14" spans="26:129" s="78" customFormat="1" ht="15.75">
      <c r="Z14" s="285" t="str">
        <f>Легенда!A2</f>
        <v>Директор</v>
      </c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 t="str">
        <f>Легенда!B2</f>
        <v>Куликов П.В.</v>
      </c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</row>
    <row r="15" spans="26:129" s="89" customFormat="1" ht="13.5" customHeight="1">
      <c r="Z15" s="286" t="s">
        <v>5</v>
      </c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 t="s">
        <v>6</v>
      </c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 t="s">
        <v>7</v>
      </c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</row>
  </sheetData>
  <sheetProtection/>
  <mergeCells count="82">
    <mergeCell ref="A3:DN3"/>
    <mergeCell ref="DO3:DU3"/>
    <mergeCell ref="DV3:ED3"/>
    <mergeCell ref="EE3:EK3"/>
    <mergeCell ref="EL3:EX3"/>
    <mergeCell ref="AE4:DT4"/>
    <mergeCell ref="A7:E9"/>
    <mergeCell ref="F7:O9"/>
    <mergeCell ref="P7:AD9"/>
    <mergeCell ref="AE7:AS9"/>
    <mergeCell ref="AT7:BJ7"/>
    <mergeCell ref="BK7:CA7"/>
    <mergeCell ref="AT8:BB9"/>
    <mergeCell ref="BC8:BJ9"/>
    <mergeCell ref="EO8:EX9"/>
    <mergeCell ref="CK9:CR9"/>
    <mergeCell ref="CS9:CZ9"/>
    <mergeCell ref="DA9:DH9"/>
    <mergeCell ref="DI9:DP9"/>
    <mergeCell ref="AE5:DT5"/>
    <mergeCell ref="CB7:EX7"/>
    <mergeCell ref="DY9:EF9"/>
    <mergeCell ref="EG9:EN9"/>
    <mergeCell ref="BK10:BS10"/>
    <mergeCell ref="BK8:BS9"/>
    <mergeCell ref="BT8:CA9"/>
    <mergeCell ref="CB8:CJ9"/>
    <mergeCell ref="CK8:DH8"/>
    <mergeCell ref="DI8:EN8"/>
    <mergeCell ref="CS10:CZ10"/>
    <mergeCell ref="DA10:DH10"/>
    <mergeCell ref="DI10:DP10"/>
    <mergeCell ref="DQ9:DX9"/>
    <mergeCell ref="A10:E10"/>
    <mergeCell ref="F10:O10"/>
    <mergeCell ref="P10:AD10"/>
    <mergeCell ref="AE10:AS10"/>
    <mergeCell ref="AT10:BB10"/>
    <mergeCell ref="BC10:BJ10"/>
    <mergeCell ref="EO10:EX10"/>
    <mergeCell ref="A11:BB11"/>
    <mergeCell ref="BC11:BJ11"/>
    <mergeCell ref="BK11:BS11"/>
    <mergeCell ref="BT11:CA11"/>
    <mergeCell ref="CB11:CJ11"/>
    <mergeCell ref="CK11:CR11"/>
    <mergeCell ref="BT10:CA10"/>
    <mergeCell ref="CB10:CJ10"/>
    <mergeCell ref="CK10:CR10"/>
    <mergeCell ref="DI11:DP11"/>
    <mergeCell ref="DQ11:DX11"/>
    <mergeCell ref="DY11:EF11"/>
    <mergeCell ref="EG11:EN11"/>
    <mergeCell ref="DQ10:DX10"/>
    <mergeCell ref="DY10:EF10"/>
    <mergeCell ref="EG10:EN10"/>
    <mergeCell ref="BK12:BS12"/>
    <mergeCell ref="BT12:CA12"/>
    <mergeCell ref="CB12:CJ12"/>
    <mergeCell ref="CS11:CZ11"/>
    <mergeCell ref="DA11:DH11"/>
    <mergeCell ref="DA12:DH12"/>
    <mergeCell ref="DQ12:DX12"/>
    <mergeCell ref="DY12:EF12"/>
    <mergeCell ref="EO11:EX11"/>
    <mergeCell ref="A12:E12"/>
    <mergeCell ref="F12:O12"/>
    <mergeCell ref="P12:AD12"/>
    <mergeCell ref="AE12:AS12"/>
    <mergeCell ref="AT12:BB12"/>
    <mergeCell ref="EG12:EN12"/>
    <mergeCell ref="BC12:BJ12"/>
    <mergeCell ref="EO12:EX12"/>
    <mergeCell ref="Z14:BJ14"/>
    <mergeCell ref="BK14:CU14"/>
    <mergeCell ref="CV14:DY14"/>
    <mergeCell ref="Z15:BJ15"/>
    <mergeCell ref="BK15:CU15"/>
    <mergeCell ref="CV15:DY15"/>
    <mergeCell ref="CK12:CR12"/>
    <mergeCell ref="CS12:CZ12"/>
    <mergeCell ref="DI12:DP12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X29"/>
  <sheetViews>
    <sheetView tabSelected="1" zoomScaleSheetLayoutView="100" zoomScalePageLayoutView="0" workbookViewId="0" topLeftCell="A21">
      <selection activeCell="AW17" activeCellId="1" sqref="AW15:CX15 AW17:CX17"/>
    </sheetView>
  </sheetViews>
  <sheetFormatPr defaultColWidth="0.875" defaultRowHeight="12.75"/>
  <cols>
    <col min="1" max="67" width="0.875" style="82" customWidth="1"/>
    <col min="68" max="68" width="1.00390625" style="82" customWidth="1"/>
    <col min="69" max="109" width="0.875" style="82" customWidth="1"/>
    <col min="110" max="110" width="17.375" style="82" customWidth="1"/>
    <col min="111" max="16384" width="0.875" style="82" customWidth="1"/>
  </cols>
  <sheetData>
    <row r="1" s="78" customFormat="1" ht="15.75">
      <c r="CX1" s="79"/>
    </row>
    <row r="2" s="78" customFormat="1" ht="15.75"/>
    <row r="3" spans="1:102" s="78" customFormat="1" ht="63" customHeight="1">
      <c r="A3" s="344" t="s">
        <v>282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</row>
    <row r="4" spans="1:102" s="78" customFormat="1" ht="15.75" customHeight="1">
      <c r="A4" s="374">
        <f>Легенда!A6</f>
        <v>2023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I4" s="371" t="s">
        <v>283</v>
      </c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</row>
    <row r="5" spans="1:102" s="78" customFormat="1" ht="15.75">
      <c r="A5" s="347" t="str">
        <f>Легенда!A9</f>
        <v>ООО "СМЮРЭК"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</row>
    <row r="6" spans="1:102" s="78" customFormat="1" ht="13.5" customHeight="1">
      <c r="A6" s="286" t="s">
        <v>21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</row>
    <row r="7" ht="13.5" customHeight="1"/>
    <row r="8" spans="1:102" s="83" customFormat="1" ht="30.75" customHeight="1">
      <c r="A8" s="398" t="s">
        <v>185</v>
      </c>
      <c r="B8" s="399"/>
      <c r="C8" s="399"/>
      <c r="D8" s="399"/>
      <c r="E8" s="399"/>
      <c r="F8" s="399"/>
      <c r="G8" s="400"/>
      <c r="H8" s="398" t="s">
        <v>112</v>
      </c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400"/>
      <c r="AW8" s="398" t="s">
        <v>113</v>
      </c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400"/>
    </row>
    <row r="9" spans="1:102" s="84" customFormat="1" ht="44.25" customHeight="1">
      <c r="A9" s="375">
        <v>1</v>
      </c>
      <c r="B9" s="376"/>
      <c r="C9" s="376"/>
      <c r="D9" s="376"/>
      <c r="E9" s="376"/>
      <c r="F9" s="376"/>
      <c r="G9" s="377"/>
      <c r="H9" s="390" t="s">
        <v>234</v>
      </c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2"/>
      <c r="AW9" s="396">
        <f>Легенда!A13</f>
        <v>776</v>
      </c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</row>
    <row r="10" spans="1:102" s="84" customFormat="1" ht="15.75" customHeight="1">
      <c r="A10" s="378"/>
      <c r="B10" s="379"/>
      <c r="C10" s="379"/>
      <c r="D10" s="379"/>
      <c r="E10" s="379"/>
      <c r="F10" s="379"/>
      <c r="G10" s="380"/>
      <c r="H10" s="393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5"/>
      <c r="AW10" s="388" t="s">
        <v>284</v>
      </c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</row>
    <row r="11" spans="1:102" s="84" customFormat="1" ht="30" customHeight="1">
      <c r="A11" s="375" t="s">
        <v>199</v>
      </c>
      <c r="B11" s="376"/>
      <c r="C11" s="376"/>
      <c r="D11" s="376"/>
      <c r="E11" s="376"/>
      <c r="F11" s="376"/>
      <c r="G11" s="377"/>
      <c r="H11" s="381" t="s">
        <v>235</v>
      </c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3"/>
      <c r="AW11" s="389">
        <v>0</v>
      </c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</row>
    <row r="12" spans="1:102" s="84" customFormat="1" ht="15.75" customHeight="1">
      <c r="A12" s="378"/>
      <c r="B12" s="379"/>
      <c r="C12" s="379"/>
      <c r="D12" s="379"/>
      <c r="E12" s="379"/>
      <c r="F12" s="379"/>
      <c r="G12" s="380"/>
      <c r="H12" s="384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6"/>
      <c r="AW12" s="388" t="s">
        <v>284</v>
      </c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</row>
    <row r="13" spans="1:102" s="84" customFormat="1" ht="30.75" customHeight="1">
      <c r="A13" s="375" t="s">
        <v>236</v>
      </c>
      <c r="B13" s="376"/>
      <c r="C13" s="376"/>
      <c r="D13" s="376"/>
      <c r="E13" s="376"/>
      <c r="F13" s="376"/>
      <c r="G13" s="377"/>
      <c r="H13" s="381" t="s">
        <v>237</v>
      </c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3"/>
      <c r="AW13" s="389">
        <v>0</v>
      </c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9"/>
      <c r="CW13" s="389"/>
      <c r="CX13" s="389"/>
    </row>
    <row r="14" spans="1:102" s="84" customFormat="1" ht="16.5" customHeight="1">
      <c r="A14" s="378"/>
      <c r="B14" s="379"/>
      <c r="C14" s="379"/>
      <c r="D14" s="379"/>
      <c r="E14" s="379"/>
      <c r="F14" s="379"/>
      <c r="G14" s="380"/>
      <c r="H14" s="384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6"/>
      <c r="AW14" s="388" t="s">
        <v>284</v>
      </c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</row>
    <row r="15" spans="1:102" s="84" customFormat="1" ht="30.75" customHeight="1">
      <c r="A15" s="375" t="s">
        <v>238</v>
      </c>
      <c r="B15" s="376"/>
      <c r="C15" s="376"/>
      <c r="D15" s="376"/>
      <c r="E15" s="376"/>
      <c r="F15" s="376"/>
      <c r="G15" s="377"/>
      <c r="H15" s="381" t="s">
        <v>239</v>
      </c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3"/>
      <c r="AW15" s="389">
        <v>332</v>
      </c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</row>
    <row r="16" spans="1:102" s="84" customFormat="1" ht="16.5" customHeight="1">
      <c r="A16" s="378"/>
      <c r="B16" s="379"/>
      <c r="C16" s="379"/>
      <c r="D16" s="379"/>
      <c r="E16" s="379"/>
      <c r="F16" s="379"/>
      <c r="G16" s="380"/>
      <c r="H16" s="384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6"/>
      <c r="AW16" s="388" t="s">
        <v>284</v>
      </c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</row>
    <row r="17" spans="1:102" s="84" customFormat="1" ht="30.75" customHeight="1">
      <c r="A17" s="375" t="s">
        <v>240</v>
      </c>
      <c r="B17" s="376"/>
      <c r="C17" s="376"/>
      <c r="D17" s="376"/>
      <c r="E17" s="376"/>
      <c r="F17" s="376"/>
      <c r="G17" s="377"/>
      <c r="H17" s="381" t="s">
        <v>241</v>
      </c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3"/>
      <c r="AW17" s="389">
        <v>444</v>
      </c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</row>
    <row r="18" spans="1:102" s="84" customFormat="1" ht="16.5" customHeight="1">
      <c r="A18" s="378"/>
      <c r="B18" s="379"/>
      <c r="C18" s="379"/>
      <c r="D18" s="379"/>
      <c r="E18" s="379"/>
      <c r="F18" s="379"/>
      <c r="G18" s="380"/>
      <c r="H18" s="384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6"/>
      <c r="AW18" s="388" t="s">
        <v>284</v>
      </c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</row>
    <row r="19" spans="1:102" s="84" customFormat="1" ht="105.75" customHeight="1">
      <c r="A19" s="375" t="s">
        <v>189</v>
      </c>
      <c r="B19" s="376"/>
      <c r="C19" s="376"/>
      <c r="D19" s="376"/>
      <c r="E19" s="376"/>
      <c r="F19" s="376"/>
      <c r="G19" s="377"/>
      <c r="H19" s="381" t="s">
        <v>190</v>
      </c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3"/>
      <c r="AW19" s="387">
        <v>0</v>
      </c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</row>
    <row r="20" spans="1:102" s="84" customFormat="1" ht="15.75" customHeight="1">
      <c r="A20" s="378"/>
      <c r="B20" s="379"/>
      <c r="C20" s="379"/>
      <c r="D20" s="379"/>
      <c r="E20" s="379"/>
      <c r="F20" s="379"/>
      <c r="G20" s="380"/>
      <c r="H20" s="384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6"/>
      <c r="AW20" s="388" t="s">
        <v>285</v>
      </c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</row>
    <row r="21" spans="1:102" s="84" customFormat="1" ht="91.5" customHeight="1">
      <c r="A21" s="375" t="s">
        <v>192</v>
      </c>
      <c r="B21" s="376"/>
      <c r="C21" s="376"/>
      <c r="D21" s="376"/>
      <c r="E21" s="376"/>
      <c r="F21" s="376"/>
      <c r="G21" s="377"/>
      <c r="H21" s="381" t="s">
        <v>158</v>
      </c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3"/>
      <c r="AW21" s="387">
        <v>0</v>
      </c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</row>
    <row r="22" spans="1:102" s="84" customFormat="1" ht="15.75" customHeight="1">
      <c r="A22" s="378"/>
      <c r="B22" s="379"/>
      <c r="C22" s="379"/>
      <c r="D22" s="379"/>
      <c r="E22" s="379"/>
      <c r="F22" s="379"/>
      <c r="G22" s="380"/>
      <c r="H22" s="384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6"/>
      <c r="AW22" s="388" t="s">
        <v>284</v>
      </c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8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</row>
    <row r="23" spans="1:102" s="84" customFormat="1" ht="91.5" customHeight="1">
      <c r="A23" s="375" t="s">
        <v>205</v>
      </c>
      <c r="B23" s="376"/>
      <c r="C23" s="376"/>
      <c r="D23" s="376"/>
      <c r="E23" s="376"/>
      <c r="F23" s="376"/>
      <c r="G23" s="377"/>
      <c r="H23" s="381" t="s">
        <v>242</v>
      </c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3"/>
      <c r="AW23" s="387">
        <v>0</v>
      </c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387"/>
      <c r="CX23" s="387"/>
    </row>
    <row r="24" spans="1:102" s="84" customFormat="1" ht="15.75" customHeight="1">
      <c r="A24" s="378"/>
      <c r="B24" s="379"/>
      <c r="C24" s="379"/>
      <c r="D24" s="379"/>
      <c r="E24" s="379"/>
      <c r="F24" s="379"/>
      <c r="G24" s="380"/>
      <c r="H24" s="384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6"/>
      <c r="AW24" s="388" t="s">
        <v>285</v>
      </c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</row>
    <row r="25" spans="1:102" s="84" customFormat="1" ht="79.5" customHeight="1">
      <c r="A25" s="375" t="s">
        <v>206</v>
      </c>
      <c r="B25" s="376"/>
      <c r="C25" s="376"/>
      <c r="D25" s="376"/>
      <c r="E25" s="376"/>
      <c r="F25" s="376"/>
      <c r="G25" s="377"/>
      <c r="H25" s="381" t="s">
        <v>243</v>
      </c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3"/>
      <c r="AW25" s="387">
        <v>0</v>
      </c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7"/>
      <c r="CM25" s="387"/>
      <c r="CN25" s="387"/>
      <c r="CO25" s="387"/>
      <c r="CP25" s="387"/>
      <c r="CQ25" s="387"/>
      <c r="CR25" s="387"/>
      <c r="CS25" s="387"/>
      <c r="CT25" s="387"/>
      <c r="CU25" s="387"/>
      <c r="CV25" s="387"/>
      <c r="CW25" s="387"/>
      <c r="CX25" s="387"/>
    </row>
    <row r="26" spans="1:102" s="84" customFormat="1" ht="15.75" customHeight="1">
      <c r="A26" s="378"/>
      <c r="B26" s="379"/>
      <c r="C26" s="379"/>
      <c r="D26" s="379"/>
      <c r="E26" s="379"/>
      <c r="F26" s="379"/>
      <c r="G26" s="380"/>
      <c r="H26" s="384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6"/>
      <c r="AW26" s="388" t="s">
        <v>284</v>
      </c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</row>
    <row r="27" spans="1:102" s="84" customFormat="1" ht="16.5" customHeight="1">
      <c r="A27" s="85"/>
      <c r="B27" s="85"/>
      <c r="C27" s="85"/>
      <c r="D27" s="85"/>
      <c r="E27" s="85"/>
      <c r="F27" s="85"/>
      <c r="G27" s="85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</row>
    <row r="28" spans="1:102" s="78" customFormat="1" ht="15.75">
      <c r="A28" s="284" t="str">
        <f>Легенда!A2</f>
        <v>Директор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5" t="str">
        <f>Легенда!B2</f>
        <v>Куликов П.В.</v>
      </c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</row>
    <row r="29" spans="1:102" s="89" customFormat="1" ht="13.5" customHeight="1">
      <c r="A29" s="286" t="s">
        <v>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 t="s">
        <v>6</v>
      </c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 t="s">
        <v>7</v>
      </c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</row>
    <row r="30" ht="3" customHeight="1"/>
  </sheetData>
  <sheetProtection/>
  <mergeCells count="50">
    <mergeCell ref="A3:CX3"/>
    <mergeCell ref="A5:CX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L28:BV28"/>
    <mergeCell ref="BW28:CX28"/>
    <mergeCell ref="A21:G22"/>
    <mergeCell ref="H21:AV22"/>
    <mergeCell ref="AW21:CX21"/>
    <mergeCell ref="AW22:CX22"/>
    <mergeCell ref="A23:G24"/>
    <mergeCell ref="H23:AV24"/>
    <mergeCell ref="AW23:CX23"/>
    <mergeCell ref="AW24:CX24"/>
    <mergeCell ref="A29:AK29"/>
    <mergeCell ref="AL29:BV29"/>
    <mergeCell ref="BW29:CX29"/>
    <mergeCell ref="A4:CG4"/>
    <mergeCell ref="CI4:CX4"/>
    <mergeCell ref="A25:G26"/>
    <mergeCell ref="H25:AV26"/>
    <mergeCell ref="AW25:CX25"/>
    <mergeCell ref="AW26:CX26"/>
    <mergeCell ref="A28:AK28"/>
  </mergeCells>
  <printOptions/>
  <pageMargins left="0.984251968503937" right="0.5118110236220472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28"/>
  <sheetViews>
    <sheetView view="pageLayout" zoomScaleSheetLayoutView="100" workbookViewId="0" topLeftCell="A5">
      <selection activeCell="BG10" sqref="BG10:CV1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</row>
    <row r="4" spans="1:100" s="1" customFormat="1" ht="15.75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44:54" s="1" customFormat="1" ht="15.75">
      <c r="AR5" s="2" t="s">
        <v>9</v>
      </c>
      <c r="AS5" s="117">
        <f>Легенда!A6</f>
        <v>2023</v>
      </c>
      <c r="AT5" s="117"/>
      <c r="AU5" s="117"/>
      <c r="AV5" s="117"/>
      <c r="AW5" s="117"/>
      <c r="AX5" s="117"/>
      <c r="AY5" s="117"/>
      <c r="AZ5" s="117"/>
      <c r="BA5" s="117"/>
      <c r="BB5" s="117"/>
    </row>
    <row r="6" spans="1:100" s="1" customFormat="1" ht="15.75">
      <c r="A6" s="101" t="str">
        <f>Легенда!A9</f>
        <v>ООО "СМЮРЭК"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8" spans="1:100" s="5" customFormat="1" ht="45" customHeight="1">
      <c r="A8" s="102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02" t="s">
        <v>2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2" t="s">
        <v>3</v>
      </c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4"/>
    </row>
    <row r="9" spans="1:100" ht="15">
      <c r="A9" s="114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>
        <v>2</v>
      </c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>
        <v>3</v>
      </c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</row>
    <row r="10" spans="1:100" ht="15">
      <c r="A10" s="105" t="s">
        <v>117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7"/>
      <c r="AC10" s="98">
        <v>0</v>
      </c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100"/>
      <c r="BG10" s="97">
        <f>Легенда!$A$13</f>
        <v>776</v>
      </c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</row>
    <row r="11" spans="1:100" ht="1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10"/>
      <c r="AC11" s="98">
        <v>0</v>
      </c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100"/>
      <c r="BG11" s="97">
        <f>Легенда!$A$13</f>
        <v>776</v>
      </c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</row>
    <row r="12" spans="1:100" ht="1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C12" s="98">
        <v>0</v>
      </c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97">
        <f>Легенда!$A$13</f>
        <v>776</v>
      </c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</row>
    <row r="13" spans="1:100" ht="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10"/>
      <c r="AC13" s="98">
        <v>0</v>
      </c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100"/>
      <c r="BG13" s="97">
        <f>Легенда!$A$13</f>
        <v>776</v>
      </c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</row>
    <row r="14" spans="1:100" ht="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10"/>
      <c r="AC14" s="97">
        <v>0</v>
      </c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>
        <f>Легенда!$A$13</f>
        <v>776</v>
      </c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</row>
    <row r="15" spans="1:100" ht="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97">
        <v>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>
        <f>Легенда!$A$13</f>
        <v>776</v>
      </c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</row>
    <row r="16" spans="1:100" ht="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97">
        <v>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>
        <f>Легенда!$A$13</f>
        <v>776</v>
      </c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</row>
    <row r="17" spans="1:100" ht="15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C17" s="97">
        <v>0</v>
      </c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>
        <f>Легенда!$A$13</f>
        <v>776</v>
      </c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</row>
    <row r="18" spans="1:100" ht="1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10"/>
      <c r="AC18" s="97">
        <v>0</v>
      </c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>
        <f>Легенда!$A$13</f>
        <v>776</v>
      </c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</row>
    <row r="19" spans="1:100" ht="1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10"/>
      <c r="AC19" s="97">
        <v>0</v>
      </c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>
        <f>Легенда!$A$13</f>
        <v>776</v>
      </c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ht="1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10"/>
      <c r="AC20" s="97">
        <v>0</v>
      </c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>
        <f>Легенда!$A$13</f>
        <v>776</v>
      </c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</row>
    <row r="21" spans="1:100" ht="1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  <c r="AC21" s="97">
        <v>0</v>
      </c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>
        <f>Легенда!$A$13</f>
        <v>776</v>
      </c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</row>
    <row r="22" spans="1:100" ht="1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97">
        <v>0</v>
      </c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>
        <f>Легенда!$A$13</f>
        <v>776</v>
      </c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</row>
    <row r="23" ht="15">
      <c r="A23" s="12"/>
    </row>
    <row r="24" spans="1:100" s="1" customFormat="1" ht="15.75">
      <c r="A24" s="118" t="str">
        <f>Легенда!A2</f>
        <v>Директор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 t="str">
        <f>Легенда!B2</f>
        <v>Куликов П.В.</v>
      </c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</row>
    <row r="25" spans="1:100" s="3" customFormat="1" ht="13.5" customHeight="1">
      <c r="A25" s="116" t="s">
        <v>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 t="s">
        <v>6</v>
      </c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 t="s">
        <v>7</v>
      </c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</row>
    <row r="27" spans="1:28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="7" customFormat="1" ht="15" customHeight="1">
      <c r="F28" s="8" t="s">
        <v>8</v>
      </c>
    </row>
  </sheetData>
  <sheetProtection/>
  <mergeCells count="43">
    <mergeCell ref="BG21:CV21"/>
    <mergeCell ref="BG15:CV15"/>
    <mergeCell ref="BG16:CV16"/>
    <mergeCell ref="BG17:CV17"/>
    <mergeCell ref="BG18:CV18"/>
    <mergeCell ref="BG19:CV19"/>
    <mergeCell ref="BG20:CV20"/>
    <mergeCell ref="AC16:BF16"/>
    <mergeCell ref="AC17:BF17"/>
    <mergeCell ref="AC18:BF18"/>
    <mergeCell ref="AC19:BF19"/>
    <mergeCell ref="AC20:BF20"/>
    <mergeCell ref="AC21:BF21"/>
    <mergeCell ref="AK24:BT24"/>
    <mergeCell ref="AK25:BT25"/>
    <mergeCell ref="AS5:BB5"/>
    <mergeCell ref="AC13:BF13"/>
    <mergeCell ref="BU24:CV24"/>
    <mergeCell ref="BU25:CV25"/>
    <mergeCell ref="BG10:CV10"/>
    <mergeCell ref="A25:AJ25"/>
    <mergeCell ref="A24:AJ24"/>
    <mergeCell ref="BG9:CV9"/>
    <mergeCell ref="A3:CV3"/>
    <mergeCell ref="A4:CV4"/>
    <mergeCell ref="A9:AB9"/>
    <mergeCell ref="AC10:BF10"/>
    <mergeCell ref="BG22:CV22"/>
    <mergeCell ref="BG14:CV14"/>
    <mergeCell ref="BG11:CV11"/>
    <mergeCell ref="AC14:BF14"/>
    <mergeCell ref="AC12:BF12"/>
    <mergeCell ref="AC9:BF9"/>
    <mergeCell ref="BG13:CV13"/>
    <mergeCell ref="BG12:CV12"/>
    <mergeCell ref="AC11:BF11"/>
    <mergeCell ref="A6:CV6"/>
    <mergeCell ref="AC22:BF22"/>
    <mergeCell ref="A8:AB8"/>
    <mergeCell ref="AC8:BF8"/>
    <mergeCell ref="BG8:CV8"/>
    <mergeCell ref="A10:AB22"/>
    <mergeCell ref="AC15:BF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15"/>
  <sheetViews>
    <sheetView view="pageLayout" zoomScaleSheetLayoutView="100" workbookViewId="0" topLeftCell="A1">
      <selection activeCell="B35" sqref="A35:B35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119" t="s">
        <v>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</row>
    <row r="4" s="1" customFormat="1" ht="9" customHeight="1"/>
    <row r="5" spans="1:100" s="1" customFormat="1" ht="15.75">
      <c r="A5" s="115" t="str">
        <f>Легенда!A9</f>
        <v>ООО "СМЮРЭК"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</row>
    <row r="6" spans="1:100" s="1" customFormat="1" ht="15.75">
      <c r="A6" s="116" t="s">
        <v>11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</row>
    <row r="7" ht="21" customHeight="1"/>
    <row r="8" spans="1:100" s="5" customFormat="1" ht="15">
      <c r="A8" s="10"/>
      <c r="B8" s="120" t="s">
        <v>12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>
        <f>Легенда!A6</f>
        <v>2023</v>
      </c>
      <c r="AO8" s="121"/>
      <c r="AP8" s="121"/>
      <c r="AQ8" s="121"/>
      <c r="AR8" s="121"/>
      <c r="AS8" s="121"/>
      <c r="AT8" s="121"/>
      <c r="AU8" s="30" t="s">
        <v>13</v>
      </c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11"/>
      <c r="BG8" s="120" t="s">
        <v>14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2"/>
    </row>
    <row r="9" spans="1:100" ht="15">
      <c r="A9" s="12"/>
      <c r="B9" s="32" t="s">
        <v>15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13"/>
      <c r="BG9" s="123" t="s">
        <v>16</v>
      </c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4">
        <f>Легенда!A13</f>
        <v>776</v>
      </c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5"/>
    </row>
    <row r="10" spans="1:100" s="5" customFormat="1" ht="16.5" customHeight="1">
      <c r="A10" s="14"/>
      <c r="B10" s="126" t="s">
        <v>17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0"/>
      <c r="BG10" s="130" t="s">
        <v>18</v>
      </c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1"/>
    </row>
    <row r="11" spans="1:100" s="5" customFormat="1" ht="15.75" customHeight="1">
      <c r="A11" s="15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6"/>
      <c r="BG11" s="132">
        <v>0</v>
      </c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3"/>
    </row>
    <row r="12" spans="1:100" s="5" customFormat="1" ht="31.5" customHeight="1">
      <c r="A12" s="15"/>
      <c r="B12" s="134" t="s">
        <v>19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7"/>
      <c r="BG12" s="136">
        <v>0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7"/>
    </row>
    <row r="14" spans="1:100" s="1" customFormat="1" ht="15.75">
      <c r="A14" s="115" t="str">
        <f>Легенда!A2</f>
        <v>Директор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 t="str">
        <f>Легенда!B2</f>
        <v>Куликов П.В.</v>
      </c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</row>
    <row r="15" spans="1:100" s="3" customFormat="1" ht="13.5" customHeight="1">
      <c r="A15" s="116" t="s">
        <v>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 t="s">
        <v>6</v>
      </c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 t="s">
        <v>7</v>
      </c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</row>
    <row r="16" ht="3" customHeight="1"/>
  </sheetData>
  <sheetProtection/>
  <mergeCells count="19">
    <mergeCell ref="A14:AJ14"/>
    <mergeCell ref="AK14:BT14"/>
    <mergeCell ref="BU14:CV14"/>
    <mergeCell ref="A15:AJ15"/>
    <mergeCell ref="AK15:BT15"/>
    <mergeCell ref="BU15:CV15"/>
    <mergeCell ref="BG9:BS9"/>
    <mergeCell ref="BT9:CV9"/>
    <mergeCell ref="B10:BE11"/>
    <mergeCell ref="BG10:CV10"/>
    <mergeCell ref="BG11:CV11"/>
    <mergeCell ref="B12:BE12"/>
    <mergeCell ref="BG12:CV12"/>
    <mergeCell ref="A3:CV3"/>
    <mergeCell ref="A5:CV5"/>
    <mergeCell ref="A6:CV6"/>
    <mergeCell ref="B8:AM8"/>
    <mergeCell ref="AN8:AT8"/>
    <mergeCell ref="BG8:CV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6"/>
  <sheetViews>
    <sheetView view="pageLayout" workbookViewId="0" topLeftCell="A3">
      <selection activeCell="BF11" sqref="BF11:CZ11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46.5" customHeight="1">
      <c r="A3" s="119" t="s">
        <v>183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</row>
    <row r="4" spans="6:105" ht="15.75">
      <c r="F4" s="138" t="str">
        <f>Легенда!A9</f>
        <v>ООО "СМЮРЭК"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</row>
    <row r="5" spans="6:99" s="55" customFormat="1" ht="15" customHeight="1">
      <c r="F5" s="116" t="s">
        <v>184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</row>
    <row r="7" spans="1:104" s="56" customFormat="1" ht="31.5" customHeight="1">
      <c r="A7" s="156" t="s">
        <v>185</v>
      </c>
      <c r="B7" s="157"/>
      <c r="C7" s="157"/>
      <c r="D7" s="157"/>
      <c r="E7" s="157"/>
      <c r="F7" s="157"/>
      <c r="G7" s="157"/>
      <c r="H7" s="158" t="s">
        <v>112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158" t="s">
        <v>113</v>
      </c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60"/>
    </row>
    <row r="8" spans="1:104" s="5" customFormat="1" ht="31.5" customHeight="1">
      <c r="A8" s="139" t="s">
        <v>186</v>
      </c>
      <c r="B8" s="140"/>
      <c r="C8" s="140"/>
      <c r="D8" s="140"/>
      <c r="E8" s="140"/>
      <c r="F8" s="140"/>
      <c r="G8" s="141"/>
      <c r="H8" s="145"/>
      <c r="I8" s="147" t="s">
        <v>187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51" t="s">
        <v>188</v>
      </c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3"/>
    </row>
    <row r="9" spans="1:104" s="5" customFormat="1" ht="28.5" customHeight="1">
      <c r="A9" s="142"/>
      <c r="B9" s="143"/>
      <c r="C9" s="143"/>
      <c r="D9" s="143"/>
      <c r="E9" s="143"/>
      <c r="F9" s="143"/>
      <c r="G9" s="144"/>
      <c r="H9" s="146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50"/>
      <c r="BF9" s="155">
        <f>Легенда!A13</f>
        <v>776</v>
      </c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</row>
    <row r="10" spans="1:104" s="5" customFormat="1" ht="75.75" customHeight="1">
      <c r="A10" s="139" t="s">
        <v>189</v>
      </c>
      <c r="B10" s="140"/>
      <c r="C10" s="140"/>
      <c r="D10" s="140"/>
      <c r="E10" s="140"/>
      <c r="F10" s="140"/>
      <c r="G10" s="141"/>
      <c r="H10" s="145"/>
      <c r="I10" s="147" t="s">
        <v>190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8"/>
      <c r="BF10" s="151" t="s">
        <v>191</v>
      </c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3"/>
    </row>
    <row r="11" spans="1:104" s="5" customFormat="1" ht="15">
      <c r="A11" s="142"/>
      <c r="B11" s="143"/>
      <c r="C11" s="143"/>
      <c r="D11" s="143"/>
      <c r="E11" s="143"/>
      <c r="F11" s="143"/>
      <c r="G11" s="144"/>
      <c r="H11" s="146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54">
        <v>0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</row>
    <row r="12" spans="1:104" s="5" customFormat="1" ht="61.5" customHeight="1">
      <c r="A12" s="139" t="s">
        <v>192</v>
      </c>
      <c r="B12" s="140"/>
      <c r="C12" s="140"/>
      <c r="D12" s="140"/>
      <c r="E12" s="140"/>
      <c r="F12" s="140"/>
      <c r="G12" s="141"/>
      <c r="H12" s="145"/>
      <c r="I12" s="147" t="s">
        <v>158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8"/>
      <c r="BF12" s="151" t="s">
        <v>193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3"/>
    </row>
    <row r="13" spans="1:104" s="5" customFormat="1" ht="15">
      <c r="A13" s="142"/>
      <c r="B13" s="143"/>
      <c r="C13" s="143"/>
      <c r="D13" s="143"/>
      <c r="E13" s="143"/>
      <c r="F13" s="143"/>
      <c r="G13" s="144"/>
      <c r="H13" s="146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50"/>
      <c r="BF13" s="154">
        <v>0</v>
      </c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</row>
    <row r="15" spans="1:104" s="1" customFormat="1" ht="15.75">
      <c r="A15" s="115" t="str">
        <f>Легенда!A2</f>
        <v>Директор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 t="str">
        <f>Легенда!B2</f>
        <v>Куликов П.В.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</row>
    <row r="16" spans="1:104" s="3" customFormat="1" ht="13.5" customHeight="1">
      <c r="A16" s="116" t="s">
        <v>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 t="s">
        <v>6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 t="s">
        <v>7</v>
      </c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</row>
    <row r="17" ht="3" customHeight="1"/>
  </sheetData>
  <sheetProtection/>
  <mergeCells count="27">
    <mergeCell ref="BF10:CZ10"/>
    <mergeCell ref="BF11:CZ11"/>
    <mergeCell ref="A3:CZ3"/>
    <mergeCell ref="F5:CU5"/>
    <mergeCell ref="A7:G7"/>
    <mergeCell ref="H7:BE7"/>
    <mergeCell ref="BF7:CZ7"/>
    <mergeCell ref="AL15:BV15"/>
    <mergeCell ref="BW15:CZ15"/>
    <mergeCell ref="A8:G9"/>
    <mergeCell ref="H8:H9"/>
    <mergeCell ref="I8:BE9"/>
    <mergeCell ref="BF8:CZ8"/>
    <mergeCell ref="BF9:CZ9"/>
    <mergeCell ref="A10:G11"/>
    <mergeCell ref="H10:H11"/>
    <mergeCell ref="I10:BE11"/>
    <mergeCell ref="A16:AK16"/>
    <mergeCell ref="AL16:BV16"/>
    <mergeCell ref="BW16:CZ16"/>
    <mergeCell ref="F4:DA4"/>
    <mergeCell ref="A12:G13"/>
    <mergeCell ref="H12:H13"/>
    <mergeCell ref="I12:BE13"/>
    <mergeCell ref="BF12:CZ12"/>
    <mergeCell ref="BF13:CZ13"/>
    <mergeCell ref="A15:A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26"/>
  <sheetViews>
    <sheetView view="pageLayout" workbookViewId="0" topLeftCell="A13">
      <selection activeCell="BE16" sqref="BE16:CB16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31.5" customHeight="1">
      <c r="A3" s="119" t="s">
        <v>194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</row>
    <row r="4" spans="1:104" s="1" customFormat="1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</row>
    <row r="5" spans="6:99" ht="15.75">
      <c r="F5" s="197" t="str">
        <f>Легенда!A9</f>
        <v>ООО "СМЮРЭК"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6:99" s="55" customFormat="1" ht="15" customHeight="1">
      <c r="F6" s="116" t="s">
        <v>195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</row>
    <row r="8" spans="1:104" s="56" customFormat="1" ht="122.25" customHeight="1">
      <c r="A8" s="156" t="s">
        <v>185</v>
      </c>
      <c r="B8" s="157"/>
      <c r="C8" s="157"/>
      <c r="D8" s="157"/>
      <c r="E8" s="157"/>
      <c r="F8" s="157"/>
      <c r="G8" s="158" t="s">
        <v>196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60"/>
      <c r="BE8" s="158" t="s">
        <v>124</v>
      </c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60"/>
      <c r="CC8" s="158" t="s">
        <v>197</v>
      </c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60"/>
    </row>
    <row r="9" spans="1:104" s="5" customFormat="1" ht="43.5" customHeight="1">
      <c r="A9" s="181" t="s">
        <v>186</v>
      </c>
      <c r="B9" s="181"/>
      <c r="C9" s="181"/>
      <c r="D9" s="181"/>
      <c r="E9" s="181"/>
      <c r="F9" s="181"/>
      <c r="G9" s="19"/>
      <c r="H9" s="182" t="s">
        <v>198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3"/>
      <c r="BE9" s="184">
        <v>205.017</v>
      </c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94" t="s">
        <v>211</v>
      </c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6"/>
    </row>
    <row r="10" spans="1:104" s="5" customFormat="1" ht="46.5" customHeight="1">
      <c r="A10" s="181" t="s">
        <v>199</v>
      </c>
      <c r="B10" s="181"/>
      <c r="C10" s="181"/>
      <c r="D10" s="181"/>
      <c r="E10" s="181"/>
      <c r="F10" s="181"/>
      <c r="G10" s="19"/>
      <c r="H10" s="182" t="s">
        <v>200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3"/>
      <c r="BE10" s="184">
        <v>25.944</v>
      </c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5" t="s">
        <v>211</v>
      </c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</row>
    <row r="11" spans="1:104" s="5" customFormat="1" ht="36" customHeight="1">
      <c r="A11" s="161" t="s">
        <v>189</v>
      </c>
      <c r="B11" s="162"/>
      <c r="C11" s="162"/>
      <c r="D11" s="162"/>
      <c r="E11" s="162"/>
      <c r="F11" s="163"/>
      <c r="G11" s="167"/>
      <c r="H11" s="169" t="s">
        <v>201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70"/>
      <c r="BE11" s="173" t="s">
        <v>202</v>
      </c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4" t="s">
        <v>30</v>
      </c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6"/>
    </row>
    <row r="12" spans="1:104" s="5" customFormat="1" ht="24" customHeight="1">
      <c r="A12" s="164"/>
      <c r="B12" s="165"/>
      <c r="C12" s="165"/>
      <c r="D12" s="165"/>
      <c r="E12" s="165"/>
      <c r="F12" s="166"/>
      <c r="G12" s="168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2"/>
      <c r="BE12" s="193">
        <f>BE10/BE9</f>
        <v>0.12654560353531658</v>
      </c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77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9"/>
    </row>
    <row r="13" spans="1:104" s="5" customFormat="1" ht="87" customHeight="1">
      <c r="A13" s="161" t="s">
        <v>192</v>
      </c>
      <c r="B13" s="162"/>
      <c r="C13" s="162"/>
      <c r="D13" s="162"/>
      <c r="E13" s="162"/>
      <c r="F13" s="163"/>
      <c r="G13" s="167"/>
      <c r="H13" s="169" t="s">
        <v>203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3" t="s">
        <v>204</v>
      </c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86" t="s">
        <v>188</v>
      </c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8"/>
    </row>
    <row r="14" spans="1:104" s="5" customFormat="1" ht="15">
      <c r="A14" s="164"/>
      <c r="B14" s="165"/>
      <c r="C14" s="165"/>
      <c r="D14" s="165"/>
      <c r="E14" s="165"/>
      <c r="F14" s="166"/>
      <c r="G14" s="168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2"/>
      <c r="BE14" s="192">
        <f>Легенда!A13</f>
        <v>776</v>
      </c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1"/>
    </row>
    <row r="15" spans="1:104" s="5" customFormat="1" ht="67.5" customHeight="1">
      <c r="A15" s="181" t="s">
        <v>205</v>
      </c>
      <c r="B15" s="181"/>
      <c r="C15" s="181"/>
      <c r="D15" s="181"/>
      <c r="E15" s="181"/>
      <c r="F15" s="181"/>
      <c r="G15" s="19"/>
      <c r="H15" s="182" t="s">
        <v>125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3"/>
      <c r="BE15" s="184">
        <v>656</v>
      </c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</row>
    <row r="16" spans="1:104" s="5" customFormat="1" ht="16.5" customHeight="1">
      <c r="A16" s="181" t="s">
        <v>206</v>
      </c>
      <c r="B16" s="181"/>
      <c r="C16" s="181"/>
      <c r="D16" s="181"/>
      <c r="E16" s="181"/>
      <c r="F16" s="181"/>
      <c r="G16" s="19"/>
      <c r="H16" s="182" t="s">
        <v>126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3"/>
      <c r="BE16" s="184">
        <v>23.5</v>
      </c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</row>
    <row r="17" spans="1:104" s="5" customFormat="1" ht="26.25" customHeight="1">
      <c r="A17" s="161" t="s">
        <v>207</v>
      </c>
      <c r="B17" s="162"/>
      <c r="C17" s="162"/>
      <c r="D17" s="162"/>
      <c r="E17" s="162"/>
      <c r="F17" s="163"/>
      <c r="G17" s="167"/>
      <c r="H17" s="169" t="s">
        <v>208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70"/>
      <c r="BE17" s="173" t="s">
        <v>127</v>
      </c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4" t="s">
        <v>30</v>
      </c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6"/>
    </row>
    <row r="18" spans="1:104" s="5" customFormat="1" ht="18" customHeight="1">
      <c r="A18" s="164"/>
      <c r="B18" s="165"/>
      <c r="C18" s="165"/>
      <c r="D18" s="165"/>
      <c r="E18" s="165"/>
      <c r="F18" s="166"/>
      <c r="G18" s="168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2"/>
      <c r="BE18" s="180" t="s">
        <v>207</v>
      </c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77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9"/>
    </row>
    <row r="19" spans="1:104" s="5" customFormat="1" ht="26.25" customHeight="1">
      <c r="A19" s="161" t="s">
        <v>209</v>
      </c>
      <c r="B19" s="162"/>
      <c r="C19" s="162"/>
      <c r="D19" s="162"/>
      <c r="E19" s="162"/>
      <c r="F19" s="163"/>
      <c r="G19" s="167"/>
      <c r="H19" s="169" t="s">
        <v>210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70"/>
      <c r="BE19" s="173" t="s">
        <v>128</v>
      </c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4" t="s">
        <v>30</v>
      </c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6"/>
    </row>
    <row r="20" spans="1:104" s="5" customFormat="1" ht="18" customHeight="1">
      <c r="A20" s="164"/>
      <c r="B20" s="165"/>
      <c r="C20" s="165"/>
      <c r="D20" s="165"/>
      <c r="E20" s="165"/>
      <c r="F20" s="166"/>
      <c r="G20" s="168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2"/>
      <c r="BE20" s="180">
        <v>7</v>
      </c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77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9"/>
    </row>
    <row r="21" spans="1:52" ht="3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3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104" s="1" customFormat="1" ht="15.75">
      <c r="A25" s="115" t="str">
        <f>Легенда!A2</f>
        <v>Директор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 t="str">
        <f>Легенда!B2</f>
        <v>Куликов П.В.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</row>
    <row r="26" spans="1:104" s="3" customFormat="1" ht="13.5" customHeight="1">
      <c r="A26" s="116" t="s">
        <v>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 t="s">
        <v>6</v>
      </c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 t="s">
        <v>7</v>
      </c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</row>
    <row r="27" ht="3" customHeight="1"/>
  </sheetData>
  <sheetProtection/>
  <mergeCells count="53">
    <mergeCell ref="A3:CZ3"/>
    <mergeCell ref="F5:CU5"/>
    <mergeCell ref="F6:CU6"/>
    <mergeCell ref="A8:F8"/>
    <mergeCell ref="G8:BD8"/>
    <mergeCell ref="BE8:CB8"/>
    <mergeCell ref="CC8:CZ8"/>
    <mergeCell ref="A9:F9"/>
    <mergeCell ref="H9:BD9"/>
    <mergeCell ref="BE9:CB9"/>
    <mergeCell ref="CC9:CZ9"/>
    <mergeCell ref="A10:F10"/>
    <mergeCell ref="H10:BD10"/>
    <mergeCell ref="BE10:CB10"/>
    <mergeCell ref="CC10:CZ10"/>
    <mergeCell ref="A11:F12"/>
    <mergeCell ref="G11:G12"/>
    <mergeCell ref="H11:BD12"/>
    <mergeCell ref="BE11:CB11"/>
    <mergeCell ref="CC11:CZ12"/>
    <mergeCell ref="BE12:CB12"/>
    <mergeCell ref="A13:F14"/>
    <mergeCell ref="G13:G14"/>
    <mergeCell ref="H13:BD14"/>
    <mergeCell ref="BE13:CB13"/>
    <mergeCell ref="CC13:CZ14"/>
    <mergeCell ref="BE14:CB14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7:F18"/>
    <mergeCell ref="G17:G18"/>
    <mergeCell ref="H17:BD18"/>
    <mergeCell ref="BE17:CB17"/>
    <mergeCell ref="CC17:CZ18"/>
    <mergeCell ref="BE18:CB18"/>
    <mergeCell ref="A19:F20"/>
    <mergeCell ref="G19:G20"/>
    <mergeCell ref="H19:BD20"/>
    <mergeCell ref="BE19:CB19"/>
    <mergeCell ref="CC19:CZ20"/>
    <mergeCell ref="BE20:CB20"/>
    <mergeCell ref="A25:AK25"/>
    <mergeCell ref="AL25:BV25"/>
    <mergeCell ref="BW25:CZ25"/>
    <mergeCell ref="A26:AK26"/>
    <mergeCell ref="AL26:BV26"/>
    <mergeCell ref="BW26:CZ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38"/>
  <sheetViews>
    <sheetView view="pageLayout" zoomScaleSheetLayoutView="100" workbookViewId="0" topLeftCell="A4">
      <selection activeCell="I5" sqref="I5:CP5"/>
    </sheetView>
  </sheetViews>
  <sheetFormatPr defaultColWidth="0.875" defaultRowHeight="12.75"/>
  <cols>
    <col min="1" max="30" width="0.875" style="4" customWidth="1"/>
    <col min="31" max="31" width="36.625" style="4" customWidth="1"/>
    <col min="32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119" t="s">
        <v>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</row>
    <row r="4" s="1" customFormat="1" ht="15.75"/>
    <row r="5" spans="9:94" s="1" customFormat="1" ht="15.75">
      <c r="I5" s="138" t="str">
        <f>Легенда!A9</f>
        <v>ООО "СМЮРЭК"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</row>
    <row r="6" spans="9:102" s="1" customFormat="1" ht="15.75">
      <c r="I6" s="198" t="s">
        <v>21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99" t="s">
        <v>22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1"/>
      <c r="AG8" s="102" t="s">
        <v>23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4"/>
      <c r="BC8" s="205" t="s">
        <v>24</v>
      </c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7"/>
      <c r="BQ8" s="205" t="s">
        <v>25</v>
      </c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7"/>
      <c r="CH8" s="205" t="s">
        <v>26</v>
      </c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7"/>
    </row>
    <row r="9" spans="1:102" s="5" customFormat="1" ht="4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  <c r="AG9" s="202" t="s">
        <v>27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4"/>
      <c r="AR9" s="202" t="s">
        <v>28</v>
      </c>
      <c r="AS9" s="203"/>
      <c r="AT9" s="203"/>
      <c r="AU9" s="203"/>
      <c r="AV9" s="203"/>
      <c r="AW9" s="203"/>
      <c r="AX9" s="203"/>
      <c r="AY9" s="203"/>
      <c r="AZ9" s="203"/>
      <c r="BA9" s="203"/>
      <c r="BB9" s="204"/>
      <c r="BC9" s="208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10"/>
      <c r="BQ9" s="208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10"/>
      <c r="CH9" s="208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10"/>
    </row>
    <row r="10" spans="1:102" s="5" customFormat="1" ht="1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240">
        <f>Легенда!A6</f>
        <v>2023</v>
      </c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2"/>
    </row>
    <row r="11" spans="1:102" s="18" customFormat="1" ht="15">
      <c r="A11" s="211">
        <v>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3"/>
      <c r="AG11" s="211">
        <v>2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3"/>
      <c r="AR11" s="211">
        <v>3</v>
      </c>
      <c r="AS11" s="212"/>
      <c r="AT11" s="212"/>
      <c r="AU11" s="212"/>
      <c r="AV11" s="212"/>
      <c r="AW11" s="212"/>
      <c r="AX11" s="212"/>
      <c r="AY11" s="212"/>
      <c r="AZ11" s="212"/>
      <c r="BA11" s="212"/>
      <c r="BB11" s="213"/>
      <c r="BC11" s="211">
        <v>4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3"/>
      <c r="BQ11" s="211">
        <v>5</v>
      </c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3"/>
      <c r="CH11" s="211">
        <v>6</v>
      </c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3"/>
    </row>
    <row r="12" spans="1:102" s="20" customFormat="1" ht="53.25" customHeight="1">
      <c r="A12" s="19"/>
      <c r="B12" s="214" t="s">
        <v>29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5"/>
      <c r="AG12" s="216" t="s">
        <v>30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8"/>
      <c r="AR12" s="216" t="s">
        <v>30</v>
      </c>
      <c r="AS12" s="217"/>
      <c r="AT12" s="217"/>
      <c r="AU12" s="217"/>
      <c r="AV12" s="217"/>
      <c r="AW12" s="217"/>
      <c r="AX12" s="217"/>
      <c r="AY12" s="217"/>
      <c r="AZ12" s="217"/>
      <c r="BA12" s="217"/>
      <c r="BB12" s="218"/>
      <c r="BC12" s="219" t="s">
        <v>30</v>
      </c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219" t="s">
        <v>30</v>
      </c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1"/>
      <c r="CH12" s="222">
        <f>(CH14+CH15)/2</f>
        <v>2</v>
      </c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4"/>
    </row>
    <row r="13" spans="1:102" s="20" customFormat="1" ht="15">
      <c r="A13" s="21"/>
      <c r="B13" s="214" t="s">
        <v>31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225"/>
      <c r="AH13" s="226"/>
      <c r="AI13" s="226"/>
      <c r="AJ13" s="226"/>
      <c r="AK13" s="226"/>
      <c r="AL13" s="226"/>
      <c r="AM13" s="226"/>
      <c r="AN13" s="226"/>
      <c r="AO13" s="226"/>
      <c r="AP13" s="226"/>
      <c r="AQ13" s="227"/>
      <c r="AR13" s="225"/>
      <c r="AS13" s="226"/>
      <c r="AT13" s="226"/>
      <c r="AU13" s="226"/>
      <c r="AV13" s="226"/>
      <c r="AW13" s="226"/>
      <c r="AX13" s="226"/>
      <c r="AY13" s="226"/>
      <c r="AZ13" s="226"/>
      <c r="BA13" s="226"/>
      <c r="BB13" s="227"/>
      <c r="BC13" s="228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30"/>
      <c r="BQ13" s="228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30"/>
      <c r="CH13" s="228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30"/>
    </row>
    <row r="14" spans="1:102" s="20" customFormat="1" ht="62.25" customHeight="1">
      <c r="A14" s="21"/>
      <c r="B14" s="214" t="s">
        <v>32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5"/>
      <c r="AG14" s="231">
        <v>1</v>
      </c>
      <c r="AH14" s="232"/>
      <c r="AI14" s="232"/>
      <c r="AJ14" s="232"/>
      <c r="AK14" s="232"/>
      <c r="AL14" s="232"/>
      <c r="AM14" s="232"/>
      <c r="AN14" s="232"/>
      <c r="AO14" s="232"/>
      <c r="AP14" s="232"/>
      <c r="AQ14" s="233"/>
      <c r="AR14" s="231">
        <v>1</v>
      </c>
      <c r="AS14" s="232"/>
      <c r="AT14" s="232"/>
      <c r="AU14" s="232"/>
      <c r="AV14" s="232"/>
      <c r="AW14" s="232"/>
      <c r="AX14" s="232"/>
      <c r="AY14" s="232"/>
      <c r="AZ14" s="232"/>
      <c r="BA14" s="232"/>
      <c r="BB14" s="233"/>
      <c r="BC14" s="222">
        <v>100</v>
      </c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4"/>
      <c r="BQ14" s="228" t="s">
        <v>33</v>
      </c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30"/>
      <c r="CH14" s="234">
        <v>2</v>
      </c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6"/>
    </row>
    <row r="15" spans="1:102" s="20" customFormat="1" ht="75.75" customHeight="1">
      <c r="A15" s="21"/>
      <c r="B15" s="214" t="s">
        <v>34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5"/>
      <c r="AG15" s="231">
        <v>6</v>
      </c>
      <c r="AH15" s="232"/>
      <c r="AI15" s="232"/>
      <c r="AJ15" s="232"/>
      <c r="AK15" s="232"/>
      <c r="AL15" s="232"/>
      <c r="AM15" s="232"/>
      <c r="AN15" s="232"/>
      <c r="AO15" s="232"/>
      <c r="AP15" s="232"/>
      <c r="AQ15" s="233"/>
      <c r="AR15" s="231">
        <v>6</v>
      </c>
      <c r="AS15" s="232"/>
      <c r="AT15" s="232"/>
      <c r="AU15" s="232"/>
      <c r="AV15" s="232"/>
      <c r="AW15" s="232"/>
      <c r="AX15" s="232"/>
      <c r="AY15" s="232"/>
      <c r="AZ15" s="232"/>
      <c r="BA15" s="232"/>
      <c r="BB15" s="233"/>
      <c r="BC15" s="222">
        <v>100</v>
      </c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4"/>
      <c r="BQ15" s="228" t="s">
        <v>33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30"/>
      <c r="CH15" s="234">
        <v>2</v>
      </c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6"/>
    </row>
    <row r="16" spans="1:102" s="20" customFormat="1" ht="15">
      <c r="A16" s="21"/>
      <c r="B16" s="214" t="s">
        <v>35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5"/>
      <c r="AG16" s="225"/>
      <c r="AH16" s="226"/>
      <c r="AI16" s="226"/>
      <c r="AJ16" s="226"/>
      <c r="AK16" s="226"/>
      <c r="AL16" s="226"/>
      <c r="AM16" s="226"/>
      <c r="AN16" s="226"/>
      <c r="AO16" s="226"/>
      <c r="AP16" s="226"/>
      <c r="AQ16" s="227"/>
      <c r="AR16" s="225"/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228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30"/>
      <c r="BQ16" s="228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30"/>
      <c r="CH16" s="228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30"/>
    </row>
    <row r="17" spans="1:102" s="20" customFormat="1" ht="26.25" customHeight="1">
      <c r="A17" s="21"/>
      <c r="B17" s="214" t="s">
        <v>36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5"/>
      <c r="AG17" s="231">
        <v>1</v>
      </c>
      <c r="AH17" s="232"/>
      <c r="AI17" s="232"/>
      <c r="AJ17" s="232"/>
      <c r="AK17" s="232"/>
      <c r="AL17" s="232"/>
      <c r="AM17" s="232"/>
      <c r="AN17" s="232"/>
      <c r="AO17" s="232"/>
      <c r="AP17" s="232"/>
      <c r="AQ17" s="233"/>
      <c r="AR17" s="231">
        <v>1</v>
      </c>
      <c r="AS17" s="232"/>
      <c r="AT17" s="232"/>
      <c r="AU17" s="232"/>
      <c r="AV17" s="232"/>
      <c r="AW17" s="232"/>
      <c r="AX17" s="232"/>
      <c r="AY17" s="232"/>
      <c r="AZ17" s="232"/>
      <c r="BA17" s="232"/>
      <c r="BB17" s="233"/>
      <c r="BC17" s="222">
        <v>100</v>
      </c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4"/>
      <c r="BQ17" s="228" t="s">
        <v>30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30"/>
      <c r="CH17" s="228" t="s">
        <v>30</v>
      </c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30"/>
    </row>
    <row r="18" spans="1:102" s="20" customFormat="1" ht="58.5" customHeight="1">
      <c r="A18" s="21"/>
      <c r="B18" s="214" t="s">
        <v>37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5"/>
      <c r="AG18" s="231">
        <v>1</v>
      </c>
      <c r="AH18" s="232"/>
      <c r="AI18" s="232"/>
      <c r="AJ18" s="232"/>
      <c r="AK18" s="232"/>
      <c r="AL18" s="232"/>
      <c r="AM18" s="232"/>
      <c r="AN18" s="232"/>
      <c r="AO18" s="232"/>
      <c r="AP18" s="232"/>
      <c r="AQ18" s="233"/>
      <c r="AR18" s="231">
        <v>1</v>
      </c>
      <c r="AS18" s="232"/>
      <c r="AT18" s="232"/>
      <c r="AU18" s="232"/>
      <c r="AV18" s="232"/>
      <c r="AW18" s="232"/>
      <c r="AX18" s="232"/>
      <c r="AY18" s="232"/>
      <c r="AZ18" s="232"/>
      <c r="BA18" s="232"/>
      <c r="BB18" s="233"/>
      <c r="BC18" s="222">
        <v>100</v>
      </c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4"/>
      <c r="BQ18" s="228" t="s">
        <v>30</v>
      </c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30"/>
      <c r="CH18" s="228" t="s">
        <v>30</v>
      </c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30"/>
    </row>
    <row r="19" spans="1:102" s="20" customFormat="1" ht="42" customHeight="1">
      <c r="A19" s="21"/>
      <c r="B19" s="214" t="s">
        <v>38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231">
        <v>3</v>
      </c>
      <c r="AH19" s="232"/>
      <c r="AI19" s="232"/>
      <c r="AJ19" s="232"/>
      <c r="AK19" s="232"/>
      <c r="AL19" s="232"/>
      <c r="AM19" s="232"/>
      <c r="AN19" s="232"/>
      <c r="AO19" s="232"/>
      <c r="AP19" s="232"/>
      <c r="AQ19" s="233"/>
      <c r="AR19" s="231">
        <v>3</v>
      </c>
      <c r="AS19" s="232"/>
      <c r="AT19" s="232"/>
      <c r="AU19" s="232"/>
      <c r="AV19" s="232"/>
      <c r="AW19" s="232"/>
      <c r="AX19" s="232"/>
      <c r="AY19" s="232"/>
      <c r="AZ19" s="232"/>
      <c r="BA19" s="232"/>
      <c r="BB19" s="233"/>
      <c r="BC19" s="222">
        <v>100</v>
      </c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4"/>
      <c r="BQ19" s="228" t="s">
        <v>30</v>
      </c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30"/>
      <c r="CH19" s="228" t="s">
        <v>30</v>
      </c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30"/>
    </row>
    <row r="20" spans="1:102" s="20" customFormat="1" ht="43.5" customHeight="1">
      <c r="A20" s="21"/>
      <c r="B20" s="214" t="s">
        <v>39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31">
        <v>1</v>
      </c>
      <c r="AH20" s="232"/>
      <c r="AI20" s="232"/>
      <c r="AJ20" s="232"/>
      <c r="AK20" s="232"/>
      <c r="AL20" s="232"/>
      <c r="AM20" s="232"/>
      <c r="AN20" s="232"/>
      <c r="AO20" s="232"/>
      <c r="AP20" s="232"/>
      <c r="AQ20" s="233"/>
      <c r="AR20" s="231">
        <v>1</v>
      </c>
      <c r="AS20" s="232"/>
      <c r="AT20" s="232"/>
      <c r="AU20" s="232"/>
      <c r="AV20" s="232"/>
      <c r="AW20" s="232"/>
      <c r="AX20" s="232"/>
      <c r="AY20" s="232"/>
      <c r="AZ20" s="232"/>
      <c r="BA20" s="232"/>
      <c r="BB20" s="233"/>
      <c r="BC20" s="222">
        <v>100</v>
      </c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4"/>
      <c r="BQ20" s="228" t="s">
        <v>30</v>
      </c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30"/>
      <c r="CH20" s="228" t="s">
        <v>30</v>
      </c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30"/>
    </row>
    <row r="21" spans="1:102" s="20" customFormat="1" ht="54.75" customHeight="1">
      <c r="A21" s="21"/>
      <c r="B21" s="214" t="s">
        <v>40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25" t="s">
        <v>30</v>
      </c>
      <c r="AH21" s="226"/>
      <c r="AI21" s="226"/>
      <c r="AJ21" s="226"/>
      <c r="AK21" s="226"/>
      <c r="AL21" s="226"/>
      <c r="AM21" s="226"/>
      <c r="AN21" s="226"/>
      <c r="AO21" s="226"/>
      <c r="AP21" s="226"/>
      <c r="AQ21" s="227"/>
      <c r="AR21" s="225" t="s">
        <v>30</v>
      </c>
      <c r="AS21" s="226"/>
      <c r="AT21" s="226"/>
      <c r="AU21" s="226"/>
      <c r="AV21" s="226"/>
      <c r="AW21" s="226"/>
      <c r="AX21" s="226"/>
      <c r="AY21" s="226"/>
      <c r="AZ21" s="226"/>
      <c r="BA21" s="226"/>
      <c r="BB21" s="227"/>
      <c r="BC21" s="228" t="s">
        <v>30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30"/>
      <c r="BQ21" s="228" t="s">
        <v>30</v>
      </c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30"/>
      <c r="CH21" s="222">
        <f>SUM(CH23:CX25)/3</f>
        <v>2</v>
      </c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4"/>
    </row>
    <row r="22" spans="1:102" s="20" customFormat="1" ht="15">
      <c r="A22" s="21"/>
      <c r="B22" s="214" t="s">
        <v>31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/>
      <c r="AG22" s="225"/>
      <c r="AH22" s="226"/>
      <c r="AI22" s="226"/>
      <c r="AJ22" s="226"/>
      <c r="AK22" s="226"/>
      <c r="AL22" s="226"/>
      <c r="AM22" s="226"/>
      <c r="AN22" s="226"/>
      <c r="AO22" s="226"/>
      <c r="AP22" s="226"/>
      <c r="AQ22" s="227"/>
      <c r="AR22" s="225"/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228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30"/>
      <c r="BQ22" s="228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30"/>
      <c r="CH22" s="228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30"/>
    </row>
    <row r="23" spans="1:102" s="20" customFormat="1" ht="44.25" customHeight="1">
      <c r="A23" s="21"/>
      <c r="B23" s="214" t="s">
        <v>41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5"/>
      <c r="AG23" s="231">
        <v>1</v>
      </c>
      <c r="AH23" s="232"/>
      <c r="AI23" s="232"/>
      <c r="AJ23" s="232"/>
      <c r="AK23" s="232"/>
      <c r="AL23" s="232"/>
      <c r="AM23" s="232"/>
      <c r="AN23" s="232"/>
      <c r="AO23" s="232"/>
      <c r="AP23" s="232"/>
      <c r="AQ23" s="233"/>
      <c r="AR23" s="231">
        <v>1</v>
      </c>
      <c r="AS23" s="232"/>
      <c r="AT23" s="232"/>
      <c r="AU23" s="232"/>
      <c r="AV23" s="232"/>
      <c r="AW23" s="232"/>
      <c r="AX23" s="232"/>
      <c r="AY23" s="232"/>
      <c r="AZ23" s="232"/>
      <c r="BA23" s="232"/>
      <c r="BB23" s="233"/>
      <c r="BC23" s="222">
        <v>100</v>
      </c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4"/>
      <c r="BQ23" s="228" t="s">
        <v>33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30"/>
      <c r="CH23" s="234">
        <v>2</v>
      </c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6"/>
    </row>
    <row r="24" spans="1:102" s="20" customFormat="1" ht="49.5" customHeight="1">
      <c r="A24" s="21"/>
      <c r="B24" s="214" t="s">
        <v>42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  <c r="AG24" s="231">
        <v>0</v>
      </c>
      <c r="AH24" s="232"/>
      <c r="AI24" s="232"/>
      <c r="AJ24" s="232"/>
      <c r="AK24" s="232"/>
      <c r="AL24" s="232"/>
      <c r="AM24" s="232"/>
      <c r="AN24" s="232"/>
      <c r="AO24" s="232"/>
      <c r="AP24" s="232"/>
      <c r="AQ24" s="233"/>
      <c r="AR24" s="231">
        <v>0</v>
      </c>
      <c r="AS24" s="232"/>
      <c r="AT24" s="232"/>
      <c r="AU24" s="232"/>
      <c r="AV24" s="232"/>
      <c r="AW24" s="232"/>
      <c r="AX24" s="232"/>
      <c r="AY24" s="232"/>
      <c r="AZ24" s="232"/>
      <c r="BA24" s="232"/>
      <c r="BB24" s="233"/>
      <c r="BC24" s="222">
        <v>100</v>
      </c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4"/>
      <c r="BQ24" s="228" t="s">
        <v>33</v>
      </c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30"/>
      <c r="CH24" s="234">
        <v>2</v>
      </c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6"/>
    </row>
    <row r="25" spans="1:102" s="20" customFormat="1" ht="45.75" customHeight="1">
      <c r="A25" s="21"/>
      <c r="B25" s="214" t="s">
        <v>43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5"/>
      <c r="AG25" s="231">
        <v>0</v>
      </c>
      <c r="AH25" s="232"/>
      <c r="AI25" s="232"/>
      <c r="AJ25" s="232"/>
      <c r="AK25" s="232"/>
      <c r="AL25" s="232"/>
      <c r="AM25" s="232"/>
      <c r="AN25" s="232"/>
      <c r="AO25" s="232"/>
      <c r="AP25" s="232"/>
      <c r="AQ25" s="233"/>
      <c r="AR25" s="231">
        <v>0</v>
      </c>
      <c r="AS25" s="232"/>
      <c r="AT25" s="232"/>
      <c r="AU25" s="232"/>
      <c r="AV25" s="232"/>
      <c r="AW25" s="232"/>
      <c r="AX25" s="232"/>
      <c r="AY25" s="232"/>
      <c r="AZ25" s="232"/>
      <c r="BA25" s="232"/>
      <c r="BB25" s="233"/>
      <c r="BC25" s="222">
        <v>100</v>
      </c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4"/>
      <c r="BQ25" s="228" t="s">
        <v>33</v>
      </c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30"/>
      <c r="CH25" s="234">
        <v>2</v>
      </c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6"/>
    </row>
    <row r="26" spans="1:102" s="20" customFormat="1" ht="49.5" customHeight="1">
      <c r="A26" s="21"/>
      <c r="B26" s="214" t="s">
        <v>118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5"/>
      <c r="AG26" s="231">
        <v>1</v>
      </c>
      <c r="AH26" s="232"/>
      <c r="AI26" s="232"/>
      <c r="AJ26" s="232"/>
      <c r="AK26" s="232"/>
      <c r="AL26" s="232"/>
      <c r="AM26" s="232"/>
      <c r="AN26" s="232"/>
      <c r="AO26" s="232"/>
      <c r="AP26" s="232"/>
      <c r="AQ26" s="233"/>
      <c r="AR26" s="231">
        <v>1</v>
      </c>
      <c r="AS26" s="232"/>
      <c r="AT26" s="232"/>
      <c r="AU26" s="232"/>
      <c r="AV26" s="232"/>
      <c r="AW26" s="232"/>
      <c r="AX26" s="232"/>
      <c r="AY26" s="232"/>
      <c r="AZ26" s="232"/>
      <c r="BA26" s="232"/>
      <c r="BB26" s="233"/>
      <c r="BC26" s="222">
        <v>100</v>
      </c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4"/>
      <c r="BQ26" s="228" t="s">
        <v>33</v>
      </c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30"/>
      <c r="CH26" s="234">
        <v>2</v>
      </c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6"/>
    </row>
    <row r="27" spans="1:102" s="20" customFormat="1" ht="63" customHeight="1">
      <c r="A27" s="21"/>
      <c r="B27" s="214" t="s">
        <v>119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5"/>
      <c r="AG27" s="231">
        <v>1</v>
      </c>
      <c r="AH27" s="232"/>
      <c r="AI27" s="232"/>
      <c r="AJ27" s="232"/>
      <c r="AK27" s="232"/>
      <c r="AL27" s="232"/>
      <c r="AM27" s="232"/>
      <c r="AN27" s="232"/>
      <c r="AO27" s="232"/>
      <c r="AP27" s="232"/>
      <c r="AQ27" s="233"/>
      <c r="AR27" s="231">
        <v>1</v>
      </c>
      <c r="AS27" s="232"/>
      <c r="AT27" s="232"/>
      <c r="AU27" s="232"/>
      <c r="AV27" s="232"/>
      <c r="AW27" s="232"/>
      <c r="AX27" s="232"/>
      <c r="AY27" s="232"/>
      <c r="AZ27" s="232"/>
      <c r="BA27" s="232"/>
      <c r="BB27" s="233"/>
      <c r="BC27" s="222">
        <v>100</v>
      </c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4"/>
      <c r="BQ27" s="228" t="s">
        <v>33</v>
      </c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30"/>
      <c r="CH27" s="234">
        <v>2</v>
      </c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6"/>
    </row>
    <row r="28" spans="1:102" s="20" customFormat="1" ht="49.5" customHeight="1">
      <c r="A28" s="21"/>
      <c r="B28" s="214" t="s">
        <v>44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5"/>
      <c r="AG28" s="225" t="s">
        <v>30</v>
      </c>
      <c r="AH28" s="226"/>
      <c r="AI28" s="226"/>
      <c r="AJ28" s="226"/>
      <c r="AK28" s="226"/>
      <c r="AL28" s="226"/>
      <c r="AM28" s="226"/>
      <c r="AN28" s="226"/>
      <c r="AO28" s="226"/>
      <c r="AP28" s="226"/>
      <c r="AQ28" s="227"/>
      <c r="AR28" s="225" t="s">
        <v>30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228" t="s">
        <v>30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30"/>
      <c r="BQ28" s="228" t="s">
        <v>45</v>
      </c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30"/>
      <c r="CH28" s="222">
        <f>CH29</f>
        <v>2</v>
      </c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4"/>
    </row>
    <row r="29" spans="1:102" ht="63" customHeight="1">
      <c r="A29" s="22"/>
      <c r="B29" s="214" t="s">
        <v>46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5"/>
      <c r="AG29" s="231">
        <v>0</v>
      </c>
      <c r="AH29" s="232"/>
      <c r="AI29" s="232"/>
      <c r="AJ29" s="232"/>
      <c r="AK29" s="232"/>
      <c r="AL29" s="232"/>
      <c r="AM29" s="232"/>
      <c r="AN29" s="232"/>
      <c r="AO29" s="232"/>
      <c r="AP29" s="232"/>
      <c r="AQ29" s="233"/>
      <c r="AR29" s="231">
        <v>0</v>
      </c>
      <c r="AS29" s="232"/>
      <c r="AT29" s="232"/>
      <c r="AU29" s="232"/>
      <c r="AV29" s="232"/>
      <c r="AW29" s="232"/>
      <c r="AX29" s="232"/>
      <c r="AY29" s="232"/>
      <c r="AZ29" s="232"/>
      <c r="BA29" s="232"/>
      <c r="BB29" s="233"/>
      <c r="BC29" s="222">
        <v>100</v>
      </c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4"/>
      <c r="BQ29" s="228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30"/>
      <c r="CH29" s="234">
        <v>2</v>
      </c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6"/>
    </row>
    <row r="30" spans="1:102" ht="46.5" customHeight="1">
      <c r="A30" s="22"/>
      <c r="B30" s="214" t="s">
        <v>47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5"/>
      <c r="AG30" s="225" t="s">
        <v>30</v>
      </c>
      <c r="AH30" s="226"/>
      <c r="AI30" s="226"/>
      <c r="AJ30" s="226"/>
      <c r="AK30" s="226"/>
      <c r="AL30" s="226"/>
      <c r="AM30" s="226"/>
      <c r="AN30" s="226"/>
      <c r="AO30" s="226"/>
      <c r="AP30" s="226"/>
      <c r="AQ30" s="227"/>
      <c r="AR30" s="225" t="s">
        <v>30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228" t="s">
        <v>30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30"/>
      <c r="BQ30" s="228" t="s">
        <v>30</v>
      </c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30"/>
      <c r="CH30" s="222">
        <f>(CH32+CH33)/2</f>
        <v>2</v>
      </c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4"/>
    </row>
    <row r="31" spans="1:102" s="20" customFormat="1" ht="15">
      <c r="A31" s="21"/>
      <c r="B31" s="214" t="s">
        <v>31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5"/>
      <c r="AG31" s="225"/>
      <c r="AH31" s="226"/>
      <c r="AI31" s="226"/>
      <c r="AJ31" s="226"/>
      <c r="AK31" s="226"/>
      <c r="AL31" s="226"/>
      <c r="AM31" s="226"/>
      <c r="AN31" s="226"/>
      <c r="AO31" s="226"/>
      <c r="AP31" s="226"/>
      <c r="AQ31" s="227"/>
      <c r="AR31" s="225"/>
      <c r="AS31" s="226"/>
      <c r="AT31" s="226"/>
      <c r="AU31" s="226"/>
      <c r="AV31" s="226"/>
      <c r="AW31" s="226"/>
      <c r="AX31" s="226"/>
      <c r="AY31" s="226"/>
      <c r="AZ31" s="226"/>
      <c r="BA31" s="226"/>
      <c r="BB31" s="227"/>
      <c r="BC31" s="228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30"/>
      <c r="BQ31" s="228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30"/>
      <c r="CH31" s="228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30"/>
    </row>
    <row r="32" spans="1:102" ht="60.75" customHeight="1">
      <c r="A32" s="22"/>
      <c r="B32" s="214" t="s">
        <v>48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5"/>
      <c r="AG32" s="231">
        <v>0</v>
      </c>
      <c r="AH32" s="232"/>
      <c r="AI32" s="232"/>
      <c r="AJ32" s="232"/>
      <c r="AK32" s="232"/>
      <c r="AL32" s="232"/>
      <c r="AM32" s="232"/>
      <c r="AN32" s="232"/>
      <c r="AO32" s="232"/>
      <c r="AP32" s="232"/>
      <c r="AQ32" s="233"/>
      <c r="AR32" s="231">
        <v>0</v>
      </c>
      <c r="AS32" s="232"/>
      <c r="AT32" s="232"/>
      <c r="AU32" s="232"/>
      <c r="AV32" s="232"/>
      <c r="AW32" s="232"/>
      <c r="AX32" s="232"/>
      <c r="AY32" s="232"/>
      <c r="AZ32" s="232"/>
      <c r="BA32" s="232"/>
      <c r="BB32" s="233"/>
      <c r="BC32" s="222">
        <v>100</v>
      </c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4"/>
      <c r="BQ32" s="228" t="s">
        <v>45</v>
      </c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30"/>
      <c r="CH32" s="234">
        <v>2</v>
      </c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6"/>
    </row>
    <row r="33" spans="1:102" ht="72" customHeight="1">
      <c r="A33" s="22"/>
      <c r="B33" s="214" t="s">
        <v>49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5"/>
      <c r="AG33" s="231">
        <v>0</v>
      </c>
      <c r="AH33" s="232"/>
      <c r="AI33" s="232"/>
      <c r="AJ33" s="232"/>
      <c r="AK33" s="232"/>
      <c r="AL33" s="232"/>
      <c r="AM33" s="232"/>
      <c r="AN33" s="232"/>
      <c r="AO33" s="232"/>
      <c r="AP33" s="232"/>
      <c r="AQ33" s="233"/>
      <c r="AR33" s="231">
        <v>0</v>
      </c>
      <c r="AS33" s="232"/>
      <c r="AT33" s="232"/>
      <c r="AU33" s="232"/>
      <c r="AV33" s="232"/>
      <c r="AW33" s="232"/>
      <c r="AX33" s="232"/>
      <c r="AY33" s="232"/>
      <c r="AZ33" s="232"/>
      <c r="BA33" s="232"/>
      <c r="BB33" s="233"/>
      <c r="BC33" s="222">
        <v>100</v>
      </c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4"/>
      <c r="BQ33" s="228" t="s">
        <v>45</v>
      </c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30"/>
      <c r="CH33" s="234">
        <v>2</v>
      </c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6"/>
    </row>
    <row r="34" spans="1:102" ht="31.5" customHeight="1">
      <c r="A34" s="22"/>
      <c r="B34" s="214" t="s">
        <v>50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5"/>
      <c r="AG34" s="225" t="s">
        <v>30</v>
      </c>
      <c r="AH34" s="226"/>
      <c r="AI34" s="226"/>
      <c r="AJ34" s="226"/>
      <c r="AK34" s="226"/>
      <c r="AL34" s="226"/>
      <c r="AM34" s="226"/>
      <c r="AN34" s="226"/>
      <c r="AO34" s="226"/>
      <c r="AP34" s="226"/>
      <c r="AQ34" s="227"/>
      <c r="AR34" s="225" t="s">
        <v>30</v>
      </c>
      <c r="AS34" s="226"/>
      <c r="AT34" s="226"/>
      <c r="AU34" s="226"/>
      <c r="AV34" s="226"/>
      <c r="AW34" s="226"/>
      <c r="AX34" s="226"/>
      <c r="AY34" s="226"/>
      <c r="AZ34" s="226"/>
      <c r="BA34" s="226"/>
      <c r="BB34" s="227"/>
      <c r="BC34" s="228" t="s">
        <v>30</v>
      </c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30"/>
      <c r="BQ34" s="228" t="s">
        <v>30</v>
      </c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30"/>
      <c r="CH34" s="237">
        <v>2</v>
      </c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9"/>
    </row>
    <row r="35" s="23" customFormat="1" ht="15"/>
    <row r="36" spans="1:102" s="1" customFormat="1" ht="15.75">
      <c r="A36" s="115" t="str">
        <f>Легенда!A2</f>
        <v>Директор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 t="str">
        <f>Легенда!B2</f>
        <v>Куликов П.В.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</row>
    <row r="37" spans="1:102" s="3" customFormat="1" ht="13.5" customHeight="1">
      <c r="A37" s="116" t="s">
        <v>5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 t="s">
        <v>6</v>
      </c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 t="s">
        <v>7</v>
      </c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</row>
    <row r="38" spans="1:27" ht="3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sheetProtection/>
  <mergeCells count="161">
    <mergeCell ref="AG10:CX10"/>
    <mergeCell ref="A36:AK36"/>
    <mergeCell ref="AL36:BV36"/>
    <mergeCell ref="BW36:CX36"/>
    <mergeCell ref="A37:AK37"/>
    <mergeCell ref="AL37:BV37"/>
    <mergeCell ref="BW37:CX37"/>
    <mergeCell ref="B34:AF34"/>
    <mergeCell ref="AG34:AQ34"/>
    <mergeCell ref="AR34:BB34"/>
    <mergeCell ref="BC34:BP34"/>
    <mergeCell ref="BQ34:CG34"/>
    <mergeCell ref="CH34:CX34"/>
    <mergeCell ref="B33:AF33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A11:AF11"/>
    <mergeCell ref="AG11:AQ11"/>
    <mergeCell ref="AR11:BB11"/>
    <mergeCell ref="BC11:BP11"/>
    <mergeCell ref="BQ11:CG11"/>
    <mergeCell ref="CH11:CX11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5905511811023623" right="0.31496062992125984" top="0.3937007874015748" bottom="0.3937007874015748" header="0.1968503937007874" footer="0.196850393700787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30"/>
  <sheetViews>
    <sheetView view="pageLayout" zoomScaleSheetLayoutView="100" workbookViewId="0" topLeftCell="A5">
      <selection activeCell="AC54" sqref="AC54"/>
    </sheetView>
  </sheetViews>
  <sheetFormatPr defaultColWidth="0.875" defaultRowHeight="12.75"/>
  <cols>
    <col min="1" max="28" width="0.875" style="4" customWidth="1"/>
    <col min="29" max="29" width="27.75390625" style="4" customWidth="1"/>
    <col min="30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</row>
    <row r="4" s="1" customFormat="1" ht="13.5" customHeight="1"/>
    <row r="5" spans="9:94" s="1" customFormat="1" ht="15.75">
      <c r="I5" s="243" t="str">
        <f>Легенда!A9</f>
        <v>ООО "СМЮРЭК"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</row>
    <row r="6" spans="9:102" s="1" customFormat="1" ht="15.75">
      <c r="I6" s="198" t="s">
        <v>21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99" t="s">
        <v>52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1"/>
      <c r="AG8" s="102" t="s">
        <v>23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4"/>
      <c r="BC8" s="205" t="s">
        <v>24</v>
      </c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7"/>
      <c r="BQ8" s="205" t="s">
        <v>25</v>
      </c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7"/>
      <c r="CH8" s="205" t="s">
        <v>26</v>
      </c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7"/>
    </row>
    <row r="9" spans="1:102" s="5" customFormat="1" ht="43.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  <c r="AG9" s="202" t="s">
        <v>27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4"/>
      <c r="AR9" s="202" t="s">
        <v>28</v>
      </c>
      <c r="AS9" s="203"/>
      <c r="AT9" s="203"/>
      <c r="AU9" s="203"/>
      <c r="AV9" s="203"/>
      <c r="AW9" s="203"/>
      <c r="AX9" s="203"/>
      <c r="AY9" s="203"/>
      <c r="AZ9" s="203"/>
      <c r="BA9" s="203"/>
      <c r="BB9" s="204"/>
      <c r="BC9" s="208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10"/>
      <c r="BQ9" s="208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10"/>
      <c r="CH9" s="208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10"/>
    </row>
    <row r="10" spans="1:102" s="18" customFormat="1" ht="15">
      <c r="A10" s="211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3"/>
      <c r="AG10" s="211">
        <v>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3"/>
      <c r="AR10" s="211">
        <v>3</v>
      </c>
      <c r="AS10" s="212"/>
      <c r="AT10" s="212"/>
      <c r="AU10" s="212"/>
      <c r="AV10" s="212"/>
      <c r="AW10" s="212"/>
      <c r="AX10" s="212"/>
      <c r="AY10" s="212"/>
      <c r="AZ10" s="212"/>
      <c r="BA10" s="212"/>
      <c r="BB10" s="213"/>
      <c r="BC10" s="211">
        <v>4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3"/>
      <c r="BQ10" s="211">
        <v>5</v>
      </c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3"/>
      <c r="CH10" s="211">
        <v>6</v>
      </c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3"/>
    </row>
    <row r="11" spans="1:102" s="20" customFormat="1" ht="38.25" customHeight="1">
      <c r="A11" s="19"/>
      <c r="B11" s="214" t="s">
        <v>53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5"/>
      <c r="AG11" s="225" t="s">
        <v>30</v>
      </c>
      <c r="AH11" s="226"/>
      <c r="AI11" s="226"/>
      <c r="AJ11" s="226"/>
      <c r="AK11" s="226"/>
      <c r="AL11" s="226"/>
      <c r="AM11" s="226"/>
      <c r="AN11" s="226"/>
      <c r="AO11" s="226"/>
      <c r="AP11" s="226"/>
      <c r="AQ11" s="227"/>
      <c r="AR11" s="225" t="s">
        <v>30</v>
      </c>
      <c r="AS11" s="226"/>
      <c r="AT11" s="226"/>
      <c r="AU11" s="226"/>
      <c r="AV11" s="226"/>
      <c r="AW11" s="226"/>
      <c r="AX11" s="226"/>
      <c r="AY11" s="226"/>
      <c r="AZ11" s="226"/>
      <c r="BA11" s="226"/>
      <c r="BB11" s="227"/>
      <c r="BC11" s="228" t="s">
        <v>30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30"/>
      <c r="BQ11" s="228" t="s">
        <v>30</v>
      </c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30"/>
      <c r="CH11" s="244">
        <f>(CH13+CH14)/2</f>
        <v>0.5</v>
      </c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6"/>
    </row>
    <row r="12" spans="1:102" s="20" customFormat="1" ht="15" customHeight="1">
      <c r="A12" s="21"/>
      <c r="B12" s="214" t="s">
        <v>31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5"/>
      <c r="AG12" s="225"/>
      <c r="AH12" s="226"/>
      <c r="AI12" s="226"/>
      <c r="AJ12" s="226"/>
      <c r="AK12" s="226"/>
      <c r="AL12" s="226"/>
      <c r="AM12" s="226"/>
      <c r="AN12" s="226"/>
      <c r="AO12" s="226"/>
      <c r="AP12" s="226"/>
      <c r="AQ12" s="227"/>
      <c r="AR12" s="225"/>
      <c r="AS12" s="226"/>
      <c r="AT12" s="226"/>
      <c r="AU12" s="226"/>
      <c r="AV12" s="226"/>
      <c r="AW12" s="226"/>
      <c r="AX12" s="226"/>
      <c r="AY12" s="226"/>
      <c r="AZ12" s="226"/>
      <c r="BA12" s="226"/>
      <c r="BB12" s="227"/>
      <c r="BC12" s="228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30"/>
      <c r="BQ12" s="228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30"/>
      <c r="CH12" s="228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30"/>
    </row>
    <row r="13" spans="1:102" s="20" customFormat="1" ht="58.5" customHeight="1">
      <c r="A13" s="21"/>
      <c r="B13" s="247" t="s">
        <v>54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8"/>
      <c r="AG13" s="231">
        <v>15</v>
      </c>
      <c r="AH13" s="232"/>
      <c r="AI13" s="232"/>
      <c r="AJ13" s="232"/>
      <c r="AK13" s="232"/>
      <c r="AL13" s="232"/>
      <c r="AM13" s="232"/>
      <c r="AN13" s="232"/>
      <c r="AO13" s="232"/>
      <c r="AP13" s="232"/>
      <c r="AQ13" s="233"/>
      <c r="AR13" s="231">
        <v>15</v>
      </c>
      <c r="AS13" s="232"/>
      <c r="AT13" s="232"/>
      <c r="AU13" s="232"/>
      <c r="AV13" s="232"/>
      <c r="AW13" s="232"/>
      <c r="AX13" s="232"/>
      <c r="AY13" s="232"/>
      <c r="AZ13" s="232"/>
      <c r="BA13" s="232"/>
      <c r="BB13" s="233"/>
      <c r="BC13" s="244">
        <v>100</v>
      </c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6"/>
      <c r="BQ13" s="228" t="s">
        <v>45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30"/>
      <c r="CH13" s="234">
        <v>0.5</v>
      </c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6"/>
    </row>
    <row r="14" spans="1:102" s="20" customFormat="1" ht="45.75" customHeight="1">
      <c r="A14" s="21"/>
      <c r="B14" s="249" t="s">
        <v>55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50"/>
      <c r="AG14" s="225" t="s">
        <v>30</v>
      </c>
      <c r="AH14" s="226"/>
      <c r="AI14" s="226"/>
      <c r="AJ14" s="226"/>
      <c r="AK14" s="226"/>
      <c r="AL14" s="226"/>
      <c r="AM14" s="226"/>
      <c r="AN14" s="226"/>
      <c r="AO14" s="226"/>
      <c r="AP14" s="226"/>
      <c r="AQ14" s="227"/>
      <c r="AR14" s="225" t="s">
        <v>30</v>
      </c>
      <c r="AS14" s="226"/>
      <c r="AT14" s="226"/>
      <c r="AU14" s="226"/>
      <c r="AV14" s="226"/>
      <c r="AW14" s="226"/>
      <c r="AX14" s="226"/>
      <c r="AY14" s="226"/>
      <c r="AZ14" s="226"/>
      <c r="BA14" s="226"/>
      <c r="BB14" s="227"/>
      <c r="BC14" s="244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6"/>
      <c r="BQ14" s="228" t="s">
        <v>45</v>
      </c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30"/>
      <c r="CH14" s="234">
        <f>CH13</f>
        <v>0.5</v>
      </c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6"/>
    </row>
    <row r="15" spans="1:102" s="20" customFormat="1" ht="48.75" customHeight="1">
      <c r="A15" s="21"/>
      <c r="B15" s="251" t="s">
        <v>56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2"/>
      <c r="AG15" s="231">
        <v>3</v>
      </c>
      <c r="AH15" s="232"/>
      <c r="AI15" s="232"/>
      <c r="AJ15" s="232"/>
      <c r="AK15" s="232"/>
      <c r="AL15" s="232"/>
      <c r="AM15" s="232"/>
      <c r="AN15" s="232"/>
      <c r="AO15" s="232"/>
      <c r="AP15" s="232"/>
      <c r="AQ15" s="233"/>
      <c r="AR15" s="231">
        <v>3</v>
      </c>
      <c r="AS15" s="232"/>
      <c r="AT15" s="232"/>
      <c r="AU15" s="232"/>
      <c r="AV15" s="232"/>
      <c r="AW15" s="232"/>
      <c r="AX15" s="232"/>
      <c r="AY15" s="232"/>
      <c r="AZ15" s="232"/>
      <c r="BA15" s="232"/>
      <c r="BB15" s="233"/>
      <c r="BC15" s="244">
        <v>100</v>
      </c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6"/>
      <c r="BQ15" s="228" t="s">
        <v>30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30"/>
      <c r="CH15" s="228" t="s">
        <v>30</v>
      </c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30"/>
    </row>
    <row r="16" spans="1:102" s="20" customFormat="1" ht="17.25" customHeight="1">
      <c r="A16" s="21"/>
      <c r="B16" s="251" t="s">
        <v>57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2"/>
      <c r="AG16" s="231">
        <v>3</v>
      </c>
      <c r="AH16" s="232"/>
      <c r="AI16" s="232"/>
      <c r="AJ16" s="232"/>
      <c r="AK16" s="232"/>
      <c r="AL16" s="232"/>
      <c r="AM16" s="232"/>
      <c r="AN16" s="232"/>
      <c r="AO16" s="232"/>
      <c r="AP16" s="232"/>
      <c r="AQ16" s="233"/>
      <c r="AR16" s="231">
        <v>3</v>
      </c>
      <c r="AS16" s="232"/>
      <c r="AT16" s="232"/>
      <c r="AU16" s="232"/>
      <c r="AV16" s="232"/>
      <c r="AW16" s="232"/>
      <c r="AX16" s="232"/>
      <c r="AY16" s="232"/>
      <c r="AZ16" s="232"/>
      <c r="BA16" s="232"/>
      <c r="BB16" s="233"/>
      <c r="BC16" s="244">
        <v>100</v>
      </c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6"/>
      <c r="BQ16" s="228" t="s">
        <v>30</v>
      </c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30"/>
      <c r="CH16" s="228" t="s">
        <v>30</v>
      </c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30"/>
    </row>
    <row r="17" spans="1:102" s="20" customFormat="1" ht="91.5" customHeight="1">
      <c r="A17" s="21"/>
      <c r="B17" s="249" t="s">
        <v>120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50"/>
      <c r="AG17" s="231">
        <v>0</v>
      </c>
      <c r="AH17" s="232"/>
      <c r="AI17" s="232"/>
      <c r="AJ17" s="232"/>
      <c r="AK17" s="232"/>
      <c r="AL17" s="232"/>
      <c r="AM17" s="232"/>
      <c r="AN17" s="232"/>
      <c r="AO17" s="232"/>
      <c r="AP17" s="232"/>
      <c r="AQ17" s="233"/>
      <c r="AR17" s="231">
        <v>0</v>
      </c>
      <c r="AS17" s="232"/>
      <c r="AT17" s="232"/>
      <c r="AU17" s="232"/>
      <c r="AV17" s="232"/>
      <c r="AW17" s="232"/>
      <c r="AX17" s="232"/>
      <c r="AY17" s="232"/>
      <c r="AZ17" s="232"/>
      <c r="BA17" s="232"/>
      <c r="BB17" s="233"/>
      <c r="BC17" s="244">
        <v>100</v>
      </c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6"/>
      <c r="BQ17" s="228" t="s">
        <v>45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30"/>
      <c r="CH17" s="234">
        <v>0.5</v>
      </c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6"/>
    </row>
    <row r="18" spans="1:102" s="20" customFormat="1" ht="45.75" customHeight="1">
      <c r="A18" s="21"/>
      <c r="B18" s="251" t="s">
        <v>58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2"/>
      <c r="AG18" s="225" t="s">
        <v>30</v>
      </c>
      <c r="AH18" s="226"/>
      <c r="AI18" s="226"/>
      <c r="AJ18" s="226"/>
      <c r="AK18" s="226"/>
      <c r="AL18" s="226"/>
      <c r="AM18" s="226"/>
      <c r="AN18" s="226"/>
      <c r="AO18" s="226"/>
      <c r="AP18" s="226"/>
      <c r="AQ18" s="227"/>
      <c r="AR18" s="225" t="s">
        <v>30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228">
        <v>100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30"/>
      <c r="BQ18" s="228" t="s">
        <v>30</v>
      </c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30"/>
      <c r="CH18" s="244">
        <f>CH19</f>
        <v>0.5</v>
      </c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6"/>
    </row>
    <row r="19" spans="1:102" s="20" customFormat="1" ht="53.25" customHeight="1">
      <c r="A19" s="21"/>
      <c r="B19" s="214" t="s">
        <v>59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231">
        <v>0</v>
      </c>
      <c r="AH19" s="232"/>
      <c r="AI19" s="232"/>
      <c r="AJ19" s="232"/>
      <c r="AK19" s="232"/>
      <c r="AL19" s="232"/>
      <c r="AM19" s="232"/>
      <c r="AN19" s="232"/>
      <c r="AO19" s="232"/>
      <c r="AP19" s="232"/>
      <c r="AQ19" s="233"/>
      <c r="AR19" s="231">
        <v>0</v>
      </c>
      <c r="AS19" s="232"/>
      <c r="AT19" s="232"/>
      <c r="AU19" s="232"/>
      <c r="AV19" s="232"/>
      <c r="AW19" s="232"/>
      <c r="AX19" s="232"/>
      <c r="AY19" s="232"/>
      <c r="AZ19" s="232"/>
      <c r="BA19" s="232"/>
      <c r="BB19" s="233"/>
      <c r="BC19" s="244">
        <v>100</v>
      </c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6"/>
      <c r="BQ19" s="228" t="s">
        <v>45</v>
      </c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30"/>
      <c r="CH19" s="234">
        <v>0.5</v>
      </c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6"/>
    </row>
    <row r="20" spans="1:102" s="20" customFormat="1" ht="47.25" customHeight="1">
      <c r="A20" s="21"/>
      <c r="B20" s="214" t="s">
        <v>60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25" t="s">
        <v>30</v>
      </c>
      <c r="AH20" s="226"/>
      <c r="AI20" s="226"/>
      <c r="AJ20" s="226"/>
      <c r="AK20" s="226"/>
      <c r="AL20" s="226"/>
      <c r="AM20" s="226"/>
      <c r="AN20" s="226"/>
      <c r="AO20" s="226"/>
      <c r="AP20" s="226"/>
      <c r="AQ20" s="227"/>
      <c r="AR20" s="225" t="s">
        <v>30</v>
      </c>
      <c r="AS20" s="226"/>
      <c r="AT20" s="226"/>
      <c r="AU20" s="226"/>
      <c r="AV20" s="226"/>
      <c r="AW20" s="226"/>
      <c r="AX20" s="226"/>
      <c r="AY20" s="226"/>
      <c r="AZ20" s="226"/>
      <c r="BA20" s="226"/>
      <c r="BB20" s="227"/>
      <c r="BC20" s="228" t="s">
        <v>30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30"/>
      <c r="BQ20" s="228" t="s">
        <v>30</v>
      </c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30"/>
      <c r="CH20" s="244">
        <f>(CH22+CH23)/2</f>
        <v>0.5</v>
      </c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6"/>
    </row>
    <row r="21" spans="1:102" s="20" customFormat="1" ht="15" customHeight="1">
      <c r="A21" s="21"/>
      <c r="B21" s="214" t="s">
        <v>31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25"/>
      <c r="AH21" s="226"/>
      <c r="AI21" s="226"/>
      <c r="AJ21" s="226"/>
      <c r="AK21" s="226"/>
      <c r="AL21" s="226"/>
      <c r="AM21" s="226"/>
      <c r="AN21" s="226"/>
      <c r="AO21" s="226"/>
      <c r="AP21" s="226"/>
      <c r="AQ21" s="227"/>
      <c r="AR21" s="225"/>
      <c r="AS21" s="226"/>
      <c r="AT21" s="226"/>
      <c r="AU21" s="226"/>
      <c r="AV21" s="226"/>
      <c r="AW21" s="226"/>
      <c r="AX21" s="226"/>
      <c r="AY21" s="226"/>
      <c r="AZ21" s="226"/>
      <c r="BA21" s="226"/>
      <c r="BB21" s="227"/>
      <c r="BC21" s="228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30"/>
      <c r="BQ21" s="228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30"/>
      <c r="CH21" s="228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30"/>
    </row>
    <row r="22" spans="1:102" s="20" customFormat="1" ht="66.75" customHeight="1">
      <c r="A22" s="21"/>
      <c r="B22" s="247" t="s">
        <v>61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/>
      <c r="AG22" s="231">
        <v>1</v>
      </c>
      <c r="AH22" s="232"/>
      <c r="AI22" s="232"/>
      <c r="AJ22" s="232"/>
      <c r="AK22" s="232"/>
      <c r="AL22" s="232"/>
      <c r="AM22" s="232"/>
      <c r="AN22" s="232"/>
      <c r="AO22" s="232"/>
      <c r="AP22" s="232"/>
      <c r="AQ22" s="233"/>
      <c r="AR22" s="231">
        <v>1</v>
      </c>
      <c r="AS22" s="232"/>
      <c r="AT22" s="232"/>
      <c r="AU22" s="232"/>
      <c r="AV22" s="232"/>
      <c r="AW22" s="232"/>
      <c r="AX22" s="232"/>
      <c r="AY22" s="232"/>
      <c r="AZ22" s="232"/>
      <c r="BA22" s="232"/>
      <c r="BB22" s="233"/>
      <c r="BC22" s="244">
        <v>100</v>
      </c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6"/>
      <c r="BQ22" s="228" t="s">
        <v>33</v>
      </c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30"/>
      <c r="CH22" s="234">
        <v>0.5</v>
      </c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6"/>
    </row>
    <row r="23" spans="1:102" ht="93.75" customHeight="1">
      <c r="A23" s="22"/>
      <c r="B23" s="247" t="s">
        <v>62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5"/>
      <c r="AG23" s="231">
        <v>0</v>
      </c>
      <c r="AH23" s="232"/>
      <c r="AI23" s="232"/>
      <c r="AJ23" s="232"/>
      <c r="AK23" s="232"/>
      <c r="AL23" s="232"/>
      <c r="AM23" s="232"/>
      <c r="AN23" s="232"/>
      <c r="AO23" s="232"/>
      <c r="AP23" s="232"/>
      <c r="AQ23" s="233"/>
      <c r="AR23" s="231">
        <v>0</v>
      </c>
      <c r="AS23" s="232"/>
      <c r="AT23" s="232"/>
      <c r="AU23" s="232"/>
      <c r="AV23" s="232"/>
      <c r="AW23" s="232"/>
      <c r="AX23" s="232"/>
      <c r="AY23" s="232"/>
      <c r="AZ23" s="232"/>
      <c r="BA23" s="232"/>
      <c r="BB23" s="233"/>
      <c r="BC23" s="244">
        <v>100</v>
      </c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6"/>
      <c r="BQ23" s="228" t="s">
        <v>45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30"/>
      <c r="CH23" s="234">
        <v>0.5</v>
      </c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6"/>
    </row>
    <row r="24" spans="1:102" ht="48.75" customHeight="1">
      <c r="A24" s="22"/>
      <c r="B24" s="214" t="s">
        <v>63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  <c r="AG24" s="231"/>
      <c r="AH24" s="232"/>
      <c r="AI24" s="232"/>
      <c r="AJ24" s="232"/>
      <c r="AK24" s="232"/>
      <c r="AL24" s="232"/>
      <c r="AM24" s="232"/>
      <c r="AN24" s="232"/>
      <c r="AO24" s="232"/>
      <c r="AP24" s="232"/>
      <c r="AQ24" s="233"/>
      <c r="AR24" s="231"/>
      <c r="AS24" s="232"/>
      <c r="AT24" s="232"/>
      <c r="AU24" s="232"/>
      <c r="AV24" s="232"/>
      <c r="AW24" s="232"/>
      <c r="AX24" s="232"/>
      <c r="AY24" s="232"/>
      <c r="AZ24" s="232"/>
      <c r="BA24" s="232"/>
      <c r="BB24" s="233"/>
      <c r="BC24" s="244">
        <v>100</v>
      </c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6"/>
      <c r="BQ24" s="228" t="s">
        <v>45</v>
      </c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30"/>
      <c r="CH24" s="234">
        <v>0.2</v>
      </c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6"/>
    </row>
    <row r="25" spans="1:102" ht="72.75" customHeight="1">
      <c r="A25" s="22"/>
      <c r="B25" s="214" t="s">
        <v>64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5"/>
      <c r="AG25" s="231">
        <v>0</v>
      </c>
      <c r="AH25" s="232"/>
      <c r="AI25" s="232"/>
      <c r="AJ25" s="232"/>
      <c r="AK25" s="232"/>
      <c r="AL25" s="232"/>
      <c r="AM25" s="232"/>
      <c r="AN25" s="232"/>
      <c r="AO25" s="232"/>
      <c r="AP25" s="232"/>
      <c r="AQ25" s="233"/>
      <c r="AR25" s="231">
        <v>0</v>
      </c>
      <c r="AS25" s="232"/>
      <c r="AT25" s="232"/>
      <c r="AU25" s="232"/>
      <c r="AV25" s="232"/>
      <c r="AW25" s="232"/>
      <c r="AX25" s="232"/>
      <c r="AY25" s="232"/>
      <c r="AZ25" s="232"/>
      <c r="BA25" s="232"/>
      <c r="BB25" s="233"/>
      <c r="BC25" s="244">
        <v>100</v>
      </c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6"/>
      <c r="BQ25" s="228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30"/>
      <c r="CH25" s="234">
        <v>0.2</v>
      </c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6"/>
    </row>
    <row r="26" spans="1:102" ht="21" customHeight="1">
      <c r="A26" s="22"/>
      <c r="B26" s="214" t="s">
        <v>65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5"/>
      <c r="AG26" s="225" t="s">
        <v>30</v>
      </c>
      <c r="AH26" s="226"/>
      <c r="AI26" s="226"/>
      <c r="AJ26" s="226"/>
      <c r="AK26" s="226"/>
      <c r="AL26" s="226"/>
      <c r="AM26" s="226"/>
      <c r="AN26" s="226"/>
      <c r="AO26" s="226"/>
      <c r="AP26" s="226"/>
      <c r="AQ26" s="227"/>
      <c r="AR26" s="225" t="s">
        <v>30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228" t="s">
        <v>30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30"/>
      <c r="BQ26" s="228" t="s">
        <v>30</v>
      </c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30"/>
      <c r="CH26" s="253">
        <v>0.425</v>
      </c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5"/>
    </row>
    <row r="27" s="23" customFormat="1" ht="15"/>
    <row r="28" spans="1:102" s="1" customFormat="1" ht="15.75">
      <c r="A28" s="115" t="str">
        <f>Легенда!A2</f>
        <v>Директор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 t="str">
        <f>Легенда!B2</f>
        <v>Куликов П.В.</v>
      </c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</row>
    <row r="29" spans="1:102" s="3" customFormat="1" ht="13.5" customHeight="1">
      <c r="A29" s="116" t="s">
        <v>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 t="s">
        <v>6</v>
      </c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 t="s">
        <v>7</v>
      </c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</row>
    <row r="30" spans="1:27" ht="3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</sheetData>
  <sheetProtection/>
  <mergeCells count="118">
    <mergeCell ref="A28:AK28"/>
    <mergeCell ref="AL28:BV28"/>
    <mergeCell ref="BW28:CX28"/>
    <mergeCell ref="A29:AK29"/>
    <mergeCell ref="AL29:BV29"/>
    <mergeCell ref="BW29:CX29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9"/>
  <sheetViews>
    <sheetView view="pageLayout" zoomScaleSheetLayoutView="100" workbookViewId="0" topLeftCell="A1">
      <selection activeCell="I5" sqref="I5:CP5"/>
    </sheetView>
  </sheetViews>
  <sheetFormatPr defaultColWidth="0.875" defaultRowHeight="12.75"/>
  <cols>
    <col min="1" max="30" width="0.875" style="4" customWidth="1"/>
    <col min="31" max="31" width="26.75390625" style="4" customWidth="1"/>
    <col min="32" max="16384" width="0.875" style="4" customWidth="1"/>
  </cols>
  <sheetData>
    <row r="1" s="1" customFormat="1" ht="15.75">
      <c r="CX1" s="2"/>
    </row>
    <row r="2" s="1" customFormat="1" ht="15.75"/>
    <row r="3" spans="1:102" s="1" customFormat="1" ht="31.5" customHeight="1">
      <c r="A3" s="119" t="s">
        <v>66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</row>
    <row r="4" s="1" customFormat="1" ht="6" customHeight="1"/>
    <row r="5" spans="9:94" s="1" customFormat="1" ht="15.75">
      <c r="I5" s="243" t="str">
        <f>Легенда!A9</f>
        <v>ООО "СМЮРЭК"</v>
      </c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</row>
    <row r="6" spans="9:102" s="1" customFormat="1" ht="15.75">
      <c r="I6" s="198" t="s">
        <v>21</v>
      </c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99" t="s">
        <v>67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1"/>
      <c r="AG8" s="102" t="s">
        <v>23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4"/>
      <c r="BC8" s="205" t="s">
        <v>24</v>
      </c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7"/>
      <c r="BQ8" s="205" t="s">
        <v>25</v>
      </c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7"/>
      <c r="CH8" s="205" t="s">
        <v>26</v>
      </c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7"/>
    </row>
    <row r="9" spans="1:102" s="5" customFormat="1" ht="4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  <c r="AG9" s="202" t="s">
        <v>27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4"/>
      <c r="AR9" s="202" t="s">
        <v>28</v>
      </c>
      <c r="AS9" s="203"/>
      <c r="AT9" s="203"/>
      <c r="AU9" s="203"/>
      <c r="AV9" s="203"/>
      <c r="AW9" s="203"/>
      <c r="AX9" s="203"/>
      <c r="AY9" s="203"/>
      <c r="AZ9" s="203"/>
      <c r="BA9" s="203"/>
      <c r="BB9" s="204"/>
      <c r="BC9" s="208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10"/>
      <c r="BQ9" s="208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10"/>
      <c r="CH9" s="208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10"/>
    </row>
    <row r="10" spans="1:102" s="18" customFormat="1" ht="15">
      <c r="A10" s="211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3"/>
      <c r="AG10" s="211">
        <v>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3"/>
      <c r="AR10" s="211">
        <v>3</v>
      </c>
      <c r="AS10" s="212"/>
      <c r="AT10" s="212"/>
      <c r="AU10" s="212"/>
      <c r="AV10" s="212"/>
      <c r="AW10" s="212"/>
      <c r="AX10" s="212"/>
      <c r="AY10" s="212"/>
      <c r="AZ10" s="212"/>
      <c r="BA10" s="212"/>
      <c r="BB10" s="213"/>
      <c r="BC10" s="211">
        <v>4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3"/>
      <c r="BQ10" s="211">
        <v>5</v>
      </c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3"/>
      <c r="CH10" s="211">
        <v>6</v>
      </c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3"/>
    </row>
    <row r="11" spans="1:102" s="20" customFormat="1" ht="75" customHeight="1">
      <c r="A11" s="21"/>
      <c r="B11" s="214" t="s">
        <v>68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5"/>
      <c r="AG11" s="231">
        <v>1</v>
      </c>
      <c r="AH11" s="232"/>
      <c r="AI11" s="232"/>
      <c r="AJ11" s="232"/>
      <c r="AK11" s="232"/>
      <c r="AL11" s="232"/>
      <c r="AM11" s="232"/>
      <c r="AN11" s="232"/>
      <c r="AO11" s="232"/>
      <c r="AP11" s="232"/>
      <c r="AQ11" s="233"/>
      <c r="AR11" s="231">
        <v>1</v>
      </c>
      <c r="AS11" s="232"/>
      <c r="AT11" s="232"/>
      <c r="AU11" s="232"/>
      <c r="AV11" s="232"/>
      <c r="AW11" s="232"/>
      <c r="AX11" s="232"/>
      <c r="AY11" s="232"/>
      <c r="AZ11" s="232"/>
      <c r="BA11" s="232"/>
      <c r="BB11" s="233"/>
      <c r="BC11" s="222">
        <v>100</v>
      </c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4"/>
      <c r="BQ11" s="228" t="s">
        <v>33</v>
      </c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30"/>
      <c r="CH11" s="234">
        <v>2</v>
      </c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6"/>
    </row>
    <row r="12" spans="1:102" s="20" customFormat="1" ht="33" customHeight="1">
      <c r="A12" s="19"/>
      <c r="B12" s="214" t="s">
        <v>69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5"/>
      <c r="AG12" s="225" t="s">
        <v>30</v>
      </c>
      <c r="AH12" s="226"/>
      <c r="AI12" s="226"/>
      <c r="AJ12" s="226"/>
      <c r="AK12" s="226"/>
      <c r="AL12" s="226"/>
      <c r="AM12" s="226"/>
      <c r="AN12" s="226"/>
      <c r="AO12" s="226"/>
      <c r="AP12" s="226"/>
      <c r="AQ12" s="227"/>
      <c r="AR12" s="225" t="s">
        <v>30</v>
      </c>
      <c r="AS12" s="226"/>
      <c r="AT12" s="226"/>
      <c r="AU12" s="226"/>
      <c r="AV12" s="226"/>
      <c r="AW12" s="226"/>
      <c r="AX12" s="226"/>
      <c r="AY12" s="226"/>
      <c r="AZ12" s="226"/>
      <c r="BA12" s="226"/>
      <c r="BB12" s="227"/>
      <c r="BC12" s="228" t="s">
        <v>30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30"/>
      <c r="BQ12" s="228" t="s">
        <v>30</v>
      </c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30"/>
      <c r="CH12" s="234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6"/>
    </row>
    <row r="13" spans="1:102" s="20" customFormat="1" ht="15">
      <c r="A13" s="21"/>
      <c r="B13" s="214" t="s">
        <v>31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225"/>
      <c r="AH13" s="226"/>
      <c r="AI13" s="226"/>
      <c r="AJ13" s="226"/>
      <c r="AK13" s="226"/>
      <c r="AL13" s="226"/>
      <c r="AM13" s="226"/>
      <c r="AN13" s="226"/>
      <c r="AO13" s="226"/>
      <c r="AP13" s="226"/>
      <c r="AQ13" s="227"/>
      <c r="AR13" s="225"/>
      <c r="AS13" s="226"/>
      <c r="AT13" s="226"/>
      <c r="AU13" s="226"/>
      <c r="AV13" s="226"/>
      <c r="AW13" s="226"/>
      <c r="AX13" s="226"/>
      <c r="AY13" s="226"/>
      <c r="AZ13" s="226"/>
      <c r="BA13" s="226"/>
      <c r="BB13" s="227"/>
      <c r="BC13" s="228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30"/>
      <c r="BQ13" s="228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30"/>
      <c r="CH13" s="228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30"/>
    </row>
    <row r="14" spans="1:102" s="20" customFormat="1" ht="77.25" customHeight="1">
      <c r="A14" s="21"/>
      <c r="B14" s="214" t="s">
        <v>70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5"/>
      <c r="AG14" s="231">
        <v>0</v>
      </c>
      <c r="AH14" s="232"/>
      <c r="AI14" s="232"/>
      <c r="AJ14" s="232"/>
      <c r="AK14" s="232"/>
      <c r="AL14" s="232"/>
      <c r="AM14" s="232"/>
      <c r="AN14" s="232"/>
      <c r="AO14" s="232"/>
      <c r="AP14" s="232"/>
      <c r="AQ14" s="233"/>
      <c r="AR14" s="231">
        <v>0</v>
      </c>
      <c r="AS14" s="232"/>
      <c r="AT14" s="232"/>
      <c r="AU14" s="232"/>
      <c r="AV14" s="232"/>
      <c r="AW14" s="232"/>
      <c r="AX14" s="232"/>
      <c r="AY14" s="232"/>
      <c r="AZ14" s="232"/>
      <c r="BA14" s="232"/>
      <c r="BB14" s="233"/>
      <c r="BC14" s="222">
        <v>100</v>
      </c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4"/>
      <c r="BQ14" s="228" t="s">
        <v>45</v>
      </c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30"/>
      <c r="CH14" s="234">
        <v>2</v>
      </c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6"/>
    </row>
    <row r="15" spans="1:102" s="20" customFormat="1" ht="84.75" customHeight="1">
      <c r="A15" s="21"/>
      <c r="B15" s="214" t="s">
        <v>71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5"/>
      <c r="AG15" s="231">
        <v>0</v>
      </c>
      <c r="AH15" s="232"/>
      <c r="AI15" s="232"/>
      <c r="AJ15" s="232"/>
      <c r="AK15" s="232"/>
      <c r="AL15" s="232"/>
      <c r="AM15" s="232"/>
      <c r="AN15" s="232"/>
      <c r="AO15" s="232"/>
      <c r="AP15" s="232"/>
      <c r="AQ15" s="233"/>
      <c r="AR15" s="231">
        <v>0</v>
      </c>
      <c r="AS15" s="232"/>
      <c r="AT15" s="232"/>
      <c r="AU15" s="232"/>
      <c r="AV15" s="232"/>
      <c r="AW15" s="232"/>
      <c r="AX15" s="232"/>
      <c r="AY15" s="232"/>
      <c r="AZ15" s="232"/>
      <c r="BA15" s="232"/>
      <c r="BB15" s="233"/>
      <c r="BC15" s="222">
        <v>100</v>
      </c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4"/>
      <c r="BQ15" s="228" t="s">
        <v>33</v>
      </c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30"/>
      <c r="CH15" s="234">
        <v>2</v>
      </c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6"/>
    </row>
    <row r="16" spans="1:102" s="20" customFormat="1" ht="126" customHeight="1">
      <c r="A16" s="21"/>
      <c r="B16" s="214" t="s">
        <v>72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5"/>
      <c r="AG16" s="231" t="s">
        <v>30</v>
      </c>
      <c r="AH16" s="232"/>
      <c r="AI16" s="232"/>
      <c r="AJ16" s="232"/>
      <c r="AK16" s="232"/>
      <c r="AL16" s="232"/>
      <c r="AM16" s="232"/>
      <c r="AN16" s="232"/>
      <c r="AO16" s="232"/>
      <c r="AP16" s="232"/>
      <c r="AQ16" s="233"/>
      <c r="AR16" s="231" t="s">
        <v>30</v>
      </c>
      <c r="AS16" s="232"/>
      <c r="AT16" s="232"/>
      <c r="AU16" s="232"/>
      <c r="AV16" s="232"/>
      <c r="AW16" s="232"/>
      <c r="AX16" s="232"/>
      <c r="AY16" s="232"/>
      <c r="AZ16" s="232"/>
      <c r="BA16" s="232"/>
      <c r="BB16" s="233"/>
      <c r="BC16" s="256" t="s">
        <v>30</v>
      </c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8"/>
      <c r="BQ16" s="228" t="s">
        <v>45</v>
      </c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30"/>
      <c r="CH16" s="228" t="s">
        <v>30</v>
      </c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30"/>
    </row>
    <row r="17" spans="1:102" s="20" customFormat="1" ht="109.5" customHeight="1">
      <c r="A17" s="21"/>
      <c r="B17" s="214" t="s">
        <v>73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5"/>
      <c r="AG17" s="231">
        <v>0</v>
      </c>
      <c r="AH17" s="232"/>
      <c r="AI17" s="232"/>
      <c r="AJ17" s="232"/>
      <c r="AK17" s="232"/>
      <c r="AL17" s="232"/>
      <c r="AM17" s="232"/>
      <c r="AN17" s="232"/>
      <c r="AO17" s="232"/>
      <c r="AP17" s="232"/>
      <c r="AQ17" s="233"/>
      <c r="AR17" s="231">
        <v>0</v>
      </c>
      <c r="AS17" s="232"/>
      <c r="AT17" s="232"/>
      <c r="AU17" s="232"/>
      <c r="AV17" s="232"/>
      <c r="AW17" s="232"/>
      <c r="AX17" s="232"/>
      <c r="AY17" s="232"/>
      <c r="AZ17" s="232"/>
      <c r="BA17" s="232"/>
      <c r="BB17" s="233"/>
      <c r="BC17" s="222">
        <v>100</v>
      </c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4"/>
      <c r="BQ17" s="228" t="s">
        <v>45</v>
      </c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30"/>
      <c r="CH17" s="234">
        <v>2</v>
      </c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6"/>
    </row>
    <row r="18" spans="1:102" s="20" customFormat="1" ht="66.75" customHeight="1">
      <c r="A18" s="21"/>
      <c r="B18" s="214" t="s">
        <v>74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5"/>
      <c r="AG18" s="231">
        <v>0</v>
      </c>
      <c r="AH18" s="232"/>
      <c r="AI18" s="232"/>
      <c r="AJ18" s="232"/>
      <c r="AK18" s="232"/>
      <c r="AL18" s="232"/>
      <c r="AM18" s="232"/>
      <c r="AN18" s="232"/>
      <c r="AO18" s="232"/>
      <c r="AP18" s="232"/>
      <c r="AQ18" s="233"/>
      <c r="AR18" s="231">
        <v>0</v>
      </c>
      <c r="AS18" s="232"/>
      <c r="AT18" s="232"/>
      <c r="AU18" s="232"/>
      <c r="AV18" s="232"/>
      <c r="AW18" s="232"/>
      <c r="AX18" s="232"/>
      <c r="AY18" s="232"/>
      <c r="AZ18" s="232"/>
      <c r="BA18" s="232"/>
      <c r="BB18" s="233"/>
      <c r="BC18" s="222">
        <v>100</v>
      </c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4"/>
      <c r="BQ18" s="228" t="s">
        <v>33</v>
      </c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30"/>
      <c r="CH18" s="234">
        <v>2</v>
      </c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6"/>
    </row>
    <row r="19" spans="1:102" s="20" customFormat="1" ht="54" customHeight="1">
      <c r="A19" s="21"/>
      <c r="B19" s="214" t="s">
        <v>75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231">
        <v>1</v>
      </c>
      <c r="AH19" s="232"/>
      <c r="AI19" s="232"/>
      <c r="AJ19" s="232"/>
      <c r="AK19" s="232"/>
      <c r="AL19" s="232"/>
      <c r="AM19" s="232"/>
      <c r="AN19" s="232"/>
      <c r="AO19" s="232"/>
      <c r="AP19" s="232"/>
      <c r="AQ19" s="233"/>
      <c r="AR19" s="231">
        <v>0</v>
      </c>
      <c r="AS19" s="232"/>
      <c r="AT19" s="232"/>
      <c r="AU19" s="232"/>
      <c r="AV19" s="232"/>
      <c r="AW19" s="232"/>
      <c r="AX19" s="232"/>
      <c r="AY19" s="232"/>
      <c r="AZ19" s="232"/>
      <c r="BA19" s="232"/>
      <c r="BB19" s="233"/>
      <c r="BC19" s="222">
        <v>100</v>
      </c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4"/>
      <c r="BQ19" s="228" t="s">
        <v>33</v>
      </c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30"/>
      <c r="CH19" s="234">
        <v>2</v>
      </c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6"/>
    </row>
    <row r="20" spans="1:102" s="20" customFormat="1" ht="36.75" customHeight="1">
      <c r="A20" s="21"/>
      <c r="B20" s="214" t="s">
        <v>76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25" t="s">
        <v>30</v>
      </c>
      <c r="AH20" s="226"/>
      <c r="AI20" s="226"/>
      <c r="AJ20" s="226"/>
      <c r="AK20" s="226"/>
      <c r="AL20" s="226"/>
      <c r="AM20" s="226"/>
      <c r="AN20" s="226"/>
      <c r="AO20" s="226"/>
      <c r="AP20" s="226"/>
      <c r="AQ20" s="227"/>
      <c r="AR20" s="225" t="s">
        <v>30</v>
      </c>
      <c r="AS20" s="226"/>
      <c r="AT20" s="226"/>
      <c r="AU20" s="226"/>
      <c r="AV20" s="226"/>
      <c r="AW20" s="226"/>
      <c r="AX20" s="226"/>
      <c r="AY20" s="226"/>
      <c r="AZ20" s="226"/>
      <c r="BA20" s="226"/>
      <c r="BB20" s="227"/>
      <c r="BC20" s="228" t="s">
        <v>30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30"/>
      <c r="BQ20" s="228" t="s">
        <v>30</v>
      </c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30"/>
      <c r="CH20" s="234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6"/>
    </row>
    <row r="21" spans="1:102" s="20" customFormat="1" ht="15">
      <c r="A21" s="21"/>
      <c r="B21" s="214" t="s">
        <v>31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25"/>
      <c r="AH21" s="226"/>
      <c r="AI21" s="226"/>
      <c r="AJ21" s="226"/>
      <c r="AK21" s="226"/>
      <c r="AL21" s="226"/>
      <c r="AM21" s="226"/>
      <c r="AN21" s="226"/>
      <c r="AO21" s="226"/>
      <c r="AP21" s="226"/>
      <c r="AQ21" s="227"/>
      <c r="AR21" s="225"/>
      <c r="AS21" s="226"/>
      <c r="AT21" s="226"/>
      <c r="AU21" s="226"/>
      <c r="AV21" s="226"/>
      <c r="AW21" s="226"/>
      <c r="AX21" s="226"/>
      <c r="AY21" s="226"/>
      <c r="AZ21" s="226"/>
      <c r="BA21" s="226"/>
      <c r="BB21" s="227"/>
      <c r="BC21" s="228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30"/>
      <c r="BQ21" s="228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30"/>
      <c r="CH21" s="228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30"/>
    </row>
    <row r="22" spans="1:102" s="20" customFormat="1" ht="40.5" customHeight="1">
      <c r="A22" s="21"/>
      <c r="B22" s="214" t="s">
        <v>77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/>
      <c r="AG22" s="231">
        <v>0</v>
      </c>
      <c r="AH22" s="232"/>
      <c r="AI22" s="232"/>
      <c r="AJ22" s="232"/>
      <c r="AK22" s="232"/>
      <c r="AL22" s="232"/>
      <c r="AM22" s="232"/>
      <c r="AN22" s="232"/>
      <c r="AO22" s="232"/>
      <c r="AP22" s="232"/>
      <c r="AQ22" s="233"/>
      <c r="AR22" s="231">
        <v>0</v>
      </c>
      <c r="AS22" s="232"/>
      <c r="AT22" s="232"/>
      <c r="AU22" s="232"/>
      <c r="AV22" s="232"/>
      <c r="AW22" s="232"/>
      <c r="AX22" s="232"/>
      <c r="AY22" s="232"/>
      <c r="AZ22" s="232"/>
      <c r="BA22" s="232"/>
      <c r="BB22" s="233"/>
      <c r="BC22" s="222">
        <v>100</v>
      </c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4"/>
      <c r="BQ22" s="228" t="s">
        <v>45</v>
      </c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30"/>
      <c r="CH22" s="234">
        <v>2</v>
      </c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6"/>
    </row>
    <row r="23" spans="1:102" s="20" customFormat="1" ht="85.5" customHeight="1">
      <c r="A23" s="21"/>
      <c r="B23" s="214" t="s">
        <v>78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5"/>
      <c r="AG23" s="231" t="s">
        <v>30</v>
      </c>
      <c r="AH23" s="232"/>
      <c r="AI23" s="232"/>
      <c r="AJ23" s="232"/>
      <c r="AK23" s="232"/>
      <c r="AL23" s="232"/>
      <c r="AM23" s="232"/>
      <c r="AN23" s="232"/>
      <c r="AO23" s="232"/>
      <c r="AP23" s="232"/>
      <c r="AQ23" s="233"/>
      <c r="AR23" s="231" t="s">
        <v>30</v>
      </c>
      <c r="AS23" s="232"/>
      <c r="AT23" s="232"/>
      <c r="AU23" s="232"/>
      <c r="AV23" s="232"/>
      <c r="AW23" s="232"/>
      <c r="AX23" s="232"/>
      <c r="AY23" s="232"/>
      <c r="AZ23" s="232"/>
      <c r="BA23" s="232"/>
      <c r="BB23" s="233"/>
      <c r="BC23" s="234" t="s">
        <v>30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6"/>
      <c r="BQ23" s="228" t="s">
        <v>33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30"/>
      <c r="CH23" s="234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6"/>
    </row>
    <row r="24" spans="1:102" s="20" customFormat="1" ht="25.5" customHeight="1">
      <c r="A24" s="21"/>
      <c r="B24" s="214" t="s">
        <v>79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5"/>
      <c r="AG24" s="231" t="s">
        <v>30</v>
      </c>
      <c r="AH24" s="232"/>
      <c r="AI24" s="232"/>
      <c r="AJ24" s="232"/>
      <c r="AK24" s="232"/>
      <c r="AL24" s="232"/>
      <c r="AM24" s="232"/>
      <c r="AN24" s="232"/>
      <c r="AO24" s="232"/>
      <c r="AP24" s="232"/>
      <c r="AQ24" s="233"/>
      <c r="AR24" s="231" t="s">
        <v>30</v>
      </c>
      <c r="AS24" s="232"/>
      <c r="AT24" s="232"/>
      <c r="AU24" s="232"/>
      <c r="AV24" s="232"/>
      <c r="AW24" s="232"/>
      <c r="AX24" s="232"/>
      <c r="AY24" s="232"/>
      <c r="AZ24" s="232"/>
      <c r="BA24" s="232"/>
      <c r="BB24" s="233"/>
      <c r="BC24" s="234" t="s">
        <v>30</v>
      </c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6"/>
      <c r="BQ24" s="228" t="s">
        <v>30</v>
      </c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30"/>
      <c r="CH24" s="228" t="s">
        <v>30</v>
      </c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30"/>
    </row>
    <row r="25" spans="1:102" s="20" customFormat="1" ht="38.25" customHeight="1">
      <c r="A25" s="21"/>
      <c r="B25" s="214" t="s">
        <v>80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5"/>
      <c r="AG25" s="231" t="s">
        <v>30</v>
      </c>
      <c r="AH25" s="232"/>
      <c r="AI25" s="232"/>
      <c r="AJ25" s="232"/>
      <c r="AK25" s="232"/>
      <c r="AL25" s="232"/>
      <c r="AM25" s="232"/>
      <c r="AN25" s="232"/>
      <c r="AO25" s="232"/>
      <c r="AP25" s="232"/>
      <c r="AQ25" s="233"/>
      <c r="AR25" s="231" t="s">
        <v>30</v>
      </c>
      <c r="AS25" s="232"/>
      <c r="AT25" s="232"/>
      <c r="AU25" s="232"/>
      <c r="AV25" s="232"/>
      <c r="AW25" s="232"/>
      <c r="AX25" s="232"/>
      <c r="AY25" s="232"/>
      <c r="AZ25" s="232"/>
      <c r="BA25" s="232"/>
      <c r="BB25" s="233"/>
      <c r="BC25" s="234" t="s">
        <v>30</v>
      </c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6"/>
      <c r="BQ25" s="228" t="s">
        <v>30</v>
      </c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30"/>
      <c r="CH25" s="228" t="s">
        <v>30</v>
      </c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30"/>
    </row>
    <row r="26" spans="1:102" s="20" customFormat="1" ht="30.75" customHeight="1">
      <c r="A26" s="21"/>
      <c r="B26" s="214" t="s">
        <v>81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5"/>
      <c r="AG26" s="231" t="s">
        <v>30</v>
      </c>
      <c r="AH26" s="232"/>
      <c r="AI26" s="232"/>
      <c r="AJ26" s="232"/>
      <c r="AK26" s="232"/>
      <c r="AL26" s="232"/>
      <c r="AM26" s="232"/>
      <c r="AN26" s="232"/>
      <c r="AO26" s="232"/>
      <c r="AP26" s="232"/>
      <c r="AQ26" s="233"/>
      <c r="AR26" s="231" t="s">
        <v>30</v>
      </c>
      <c r="AS26" s="232"/>
      <c r="AT26" s="232"/>
      <c r="AU26" s="232"/>
      <c r="AV26" s="232"/>
      <c r="AW26" s="232"/>
      <c r="AX26" s="232"/>
      <c r="AY26" s="232"/>
      <c r="AZ26" s="232"/>
      <c r="BA26" s="232"/>
      <c r="BB26" s="233"/>
      <c r="BC26" s="234" t="s">
        <v>30</v>
      </c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6"/>
      <c r="BQ26" s="228" t="s">
        <v>30</v>
      </c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30"/>
      <c r="CH26" s="228" t="s">
        <v>30</v>
      </c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30"/>
    </row>
    <row r="27" spans="1:102" s="20" customFormat="1" ht="51" customHeight="1">
      <c r="A27" s="21"/>
      <c r="B27" s="214" t="s">
        <v>82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5"/>
      <c r="AG27" s="231">
        <v>0</v>
      </c>
      <c r="AH27" s="232"/>
      <c r="AI27" s="232"/>
      <c r="AJ27" s="232"/>
      <c r="AK27" s="232"/>
      <c r="AL27" s="232"/>
      <c r="AM27" s="232"/>
      <c r="AN27" s="232"/>
      <c r="AO27" s="232"/>
      <c r="AP27" s="232"/>
      <c r="AQ27" s="233"/>
      <c r="AR27" s="231">
        <v>0</v>
      </c>
      <c r="AS27" s="232"/>
      <c r="AT27" s="232"/>
      <c r="AU27" s="232"/>
      <c r="AV27" s="232"/>
      <c r="AW27" s="232"/>
      <c r="AX27" s="232"/>
      <c r="AY27" s="232"/>
      <c r="AZ27" s="232"/>
      <c r="BA27" s="232"/>
      <c r="BB27" s="233"/>
      <c r="BC27" s="222">
        <v>100</v>
      </c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4"/>
      <c r="BQ27" s="228" t="s">
        <v>45</v>
      </c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30"/>
      <c r="CH27" s="234">
        <v>2</v>
      </c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6"/>
    </row>
    <row r="28" spans="1:102" ht="61.5" customHeight="1">
      <c r="A28" s="22"/>
      <c r="B28" s="214" t="s">
        <v>83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5"/>
      <c r="AG28" s="231">
        <v>0</v>
      </c>
      <c r="AH28" s="232"/>
      <c r="AI28" s="232"/>
      <c r="AJ28" s="232"/>
      <c r="AK28" s="232"/>
      <c r="AL28" s="232"/>
      <c r="AM28" s="232"/>
      <c r="AN28" s="232"/>
      <c r="AO28" s="232"/>
      <c r="AP28" s="232"/>
      <c r="AQ28" s="233"/>
      <c r="AR28" s="231">
        <v>0</v>
      </c>
      <c r="AS28" s="232"/>
      <c r="AT28" s="232"/>
      <c r="AU28" s="232"/>
      <c r="AV28" s="232"/>
      <c r="AW28" s="232"/>
      <c r="AX28" s="232"/>
      <c r="AY28" s="232"/>
      <c r="AZ28" s="232"/>
      <c r="BA28" s="232"/>
      <c r="BB28" s="233"/>
      <c r="BC28" s="222">
        <v>100</v>
      </c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4"/>
      <c r="BQ28" s="256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8"/>
      <c r="CH28" s="234">
        <v>2</v>
      </c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6"/>
    </row>
    <row r="29" spans="1:102" ht="82.5" customHeight="1">
      <c r="A29" s="22"/>
      <c r="B29" s="214" t="s">
        <v>84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5"/>
      <c r="AG29" s="225" t="s">
        <v>30</v>
      </c>
      <c r="AH29" s="226"/>
      <c r="AI29" s="226"/>
      <c r="AJ29" s="226"/>
      <c r="AK29" s="226"/>
      <c r="AL29" s="226"/>
      <c r="AM29" s="226"/>
      <c r="AN29" s="226"/>
      <c r="AO29" s="226"/>
      <c r="AP29" s="226"/>
      <c r="AQ29" s="227"/>
      <c r="AR29" s="225" t="s">
        <v>30</v>
      </c>
      <c r="AS29" s="226"/>
      <c r="AT29" s="226"/>
      <c r="AU29" s="226"/>
      <c r="AV29" s="226"/>
      <c r="AW29" s="226"/>
      <c r="AX29" s="226"/>
      <c r="AY29" s="226"/>
      <c r="AZ29" s="226"/>
      <c r="BA29" s="226"/>
      <c r="BB29" s="227"/>
      <c r="BC29" s="228" t="s">
        <v>30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30"/>
      <c r="BQ29" s="228" t="s">
        <v>30</v>
      </c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30"/>
      <c r="CH29" s="234">
        <v>2</v>
      </c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6"/>
    </row>
    <row r="30" spans="1:102" s="20" customFormat="1" ht="15">
      <c r="A30" s="21"/>
      <c r="B30" s="214" t="s">
        <v>31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5"/>
      <c r="AG30" s="225"/>
      <c r="AH30" s="226"/>
      <c r="AI30" s="226"/>
      <c r="AJ30" s="226"/>
      <c r="AK30" s="226"/>
      <c r="AL30" s="226"/>
      <c r="AM30" s="226"/>
      <c r="AN30" s="226"/>
      <c r="AO30" s="226"/>
      <c r="AP30" s="226"/>
      <c r="AQ30" s="227"/>
      <c r="AR30" s="225"/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228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30"/>
      <c r="BQ30" s="228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30"/>
      <c r="CH30" s="228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30"/>
    </row>
    <row r="31" spans="1:102" ht="48.75" customHeight="1">
      <c r="A31" s="22"/>
      <c r="B31" s="214" t="s">
        <v>85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5"/>
      <c r="AG31" s="231">
        <v>0</v>
      </c>
      <c r="AH31" s="232"/>
      <c r="AI31" s="232"/>
      <c r="AJ31" s="232"/>
      <c r="AK31" s="232"/>
      <c r="AL31" s="232"/>
      <c r="AM31" s="232"/>
      <c r="AN31" s="232"/>
      <c r="AO31" s="232"/>
      <c r="AP31" s="232"/>
      <c r="AQ31" s="233"/>
      <c r="AR31" s="231">
        <v>0</v>
      </c>
      <c r="AS31" s="232"/>
      <c r="AT31" s="232"/>
      <c r="AU31" s="232"/>
      <c r="AV31" s="232"/>
      <c r="AW31" s="232"/>
      <c r="AX31" s="232"/>
      <c r="AY31" s="232"/>
      <c r="AZ31" s="232"/>
      <c r="BA31" s="232"/>
      <c r="BB31" s="233"/>
      <c r="BC31" s="222">
        <v>100</v>
      </c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4"/>
      <c r="BQ31" s="228" t="s">
        <v>45</v>
      </c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30"/>
      <c r="CH31" s="234">
        <v>2</v>
      </c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6"/>
    </row>
    <row r="32" spans="1:102" ht="108.75" customHeight="1">
      <c r="A32" s="22"/>
      <c r="B32" s="214" t="s">
        <v>86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5"/>
      <c r="AG32" s="231">
        <v>0</v>
      </c>
      <c r="AH32" s="232"/>
      <c r="AI32" s="232"/>
      <c r="AJ32" s="232"/>
      <c r="AK32" s="232"/>
      <c r="AL32" s="232"/>
      <c r="AM32" s="232"/>
      <c r="AN32" s="232"/>
      <c r="AO32" s="232"/>
      <c r="AP32" s="232"/>
      <c r="AQ32" s="233"/>
      <c r="AR32" s="231">
        <v>0</v>
      </c>
      <c r="AS32" s="232"/>
      <c r="AT32" s="232"/>
      <c r="AU32" s="232"/>
      <c r="AV32" s="232"/>
      <c r="AW32" s="232"/>
      <c r="AX32" s="232"/>
      <c r="AY32" s="232"/>
      <c r="AZ32" s="232"/>
      <c r="BA32" s="232"/>
      <c r="BB32" s="233"/>
      <c r="BC32" s="222">
        <v>100</v>
      </c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4"/>
      <c r="BQ32" s="228" t="s">
        <v>33</v>
      </c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30"/>
      <c r="CH32" s="234">
        <v>2</v>
      </c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6"/>
    </row>
    <row r="33" spans="1:102" ht="29.25" customHeight="1">
      <c r="A33" s="22"/>
      <c r="B33" s="214" t="s">
        <v>87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5"/>
      <c r="AG33" s="225" t="s">
        <v>30</v>
      </c>
      <c r="AH33" s="226"/>
      <c r="AI33" s="226"/>
      <c r="AJ33" s="226"/>
      <c r="AK33" s="226"/>
      <c r="AL33" s="226"/>
      <c r="AM33" s="226"/>
      <c r="AN33" s="226"/>
      <c r="AO33" s="226"/>
      <c r="AP33" s="226"/>
      <c r="AQ33" s="227"/>
      <c r="AR33" s="225" t="s">
        <v>30</v>
      </c>
      <c r="AS33" s="226"/>
      <c r="AT33" s="226"/>
      <c r="AU33" s="226"/>
      <c r="AV33" s="226"/>
      <c r="AW33" s="226"/>
      <c r="AX33" s="226"/>
      <c r="AY33" s="226"/>
      <c r="AZ33" s="226"/>
      <c r="BA33" s="226"/>
      <c r="BB33" s="227"/>
      <c r="BC33" s="228" t="s">
        <v>30</v>
      </c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30"/>
      <c r="BQ33" s="228" t="s">
        <v>30</v>
      </c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30"/>
      <c r="CH33" s="259">
        <v>2</v>
      </c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5"/>
    </row>
    <row r="34" s="23" customFormat="1" ht="15"/>
    <row r="35" spans="1:102" s="1" customFormat="1" ht="15.75">
      <c r="A35" s="115" t="str">
        <f>Легенда!A2</f>
        <v>Директор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 t="str">
        <f>Легенда!B2</f>
        <v>Куликов П.В.</v>
      </c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</row>
    <row r="36" spans="1:102" s="3" customFormat="1" ht="13.5" customHeight="1">
      <c r="A36" s="116" t="s">
        <v>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 t="s">
        <v>6</v>
      </c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 t="s">
        <v>7</v>
      </c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</row>
    <row r="37" spans="1:27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102" s="7" customFormat="1" ht="27.75" customHeight="1">
      <c r="A39" s="260" t="s">
        <v>88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</row>
    <row r="40" ht="3" customHeight="1"/>
  </sheetData>
  <sheetProtection/>
  <mergeCells count="161">
    <mergeCell ref="A39:CX39"/>
    <mergeCell ref="A35:AK35"/>
    <mergeCell ref="AL35:BV35"/>
    <mergeCell ref="BW35:CX35"/>
    <mergeCell ref="A36:AK36"/>
    <mergeCell ref="AL36:BV36"/>
    <mergeCell ref="BW36:CX36"/>
    <mergeCell ref="B33:AF33"/>
    <mergeCell ref="AG33:AQ33"/>
    <mergeCell ref="AR33:BB33"/>
    <mergeCell ref="BC33:BP33"/>
    <mergeCell ref="BQ33:CG33"/>
    <mergeCell ref="CH33:CX33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A10:AF10"/>
    <mergeCell ref="AG10:AQ10"/>
    <mergeCell ref="AR10:BB10"/>
    <mergeCell ref="BC10:BP10"/>
    <mergeCell ref="BQ10:CG10"/>
    <mergeCell ref="CH10:CX10"/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77" r:id="rId1"/>
  <rowBreaks count="1" manualBreakCount="1">
    <brk id="18" max="10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C17"/>
  <sheetViews>
    <sheetView view="pageLayout" zoomScaleSheetLayoutView="100" workbookViewId="0" topLeftCell="A3">
      <selection activeCell="BU12" sqref="BU12:CT12"/>
    </sheetView>
  </sheetViews>
  <sheetFormatPr defaultColWidth="0.875" defaultRowHeight="12.75"/>
  <cols>
    <col min="1" max="106" width="0.875" style="4" customWidth="1"/>
    <col min="107" max="107" width="16.25390625" style="4" customWidth="1"/>
    <col min="108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119" t="s">
        <v>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</row>
    <row r="4" spans="41:58" s="25" customFormat="1" ht="15.75">
      <c r="AO4" s="262">
        <f>Легенда!A6</f>
        <v>2023</v>
      </c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</row>
    <row r="5" spans="43:58" s="1" customFormat="1" ht="15.75"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98" s="1" customFormat="1" ht="15.75">
      <c r="A6" s="243" t="str">
        <f>Легенда!A9</f>
        <v>ООО "СМЮРЭК"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</row>
    <row r="7" spans="1:98" s="1" customFormat="1" ht="15.75">
      <c r="A7" s="116" t="s">
        <v>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</row>
    <row r="9" spans="1:98" s="5" customFormat="1" ht="15">
      <c r="A9" s="263" t="s">
        <v>91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 t="s">
        <v>92</v>
      </c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</row>
    <row r="10" spans="1:98" s="5" customFormat="1" ht="15">
      <c r="A10" s="263">
        <v>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>
        <v>2</v>
      </c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</row>
    <row r="11" spans="1:107" ht="77.25" customHeight="1">
      <c r="A11" s="26"/>
      <c r="B11" s="264" t="s">
        <v>93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7"/>
      <c r="BU11" s="266">
        <v>111</v>
      </c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DC11" s="74">
        <f>MAX(1,BU11-BU12)</f>
        <v>111</v>
      </c>
    </row>
    <row r="12" spans="1:98" ht="93" customHeight="1">
      <c r="A12" s="26"/>
      <c r="B12" s="264" t="s">
        <v>94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7"/>
      <c r="BU12" s="266">
        <v>0</v>
      </c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</row>
    <row r="13" spans="1:98" ht="33" customHeight="1">
      <c r="A13" s="11"/>
      <c r="B13" s="264" t="s">
        <v>95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7"/>
      <c r="BU13" s="265">
        <f>IF(BU11/DC11=0,1,BU11/DC11)</f>
        <v>1</v>
      </c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</row>
    <row r="14" spans="2:99" ht="33" customHeight="1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1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1"/>
    </row>
    <row r="15" spans="2:99" ht="33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1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1"/>
    </row>
    <row r="16" spans="1:99" s="1" customFormat="1" ht="15.75">
      <c r="A16" s="115" t="str">
        <f>Легенда!A2</f>
        <v>Директор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 t="str">
        <f>Легенда!B2</f>
        <v>Куликов П.В.</v>
      </c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9"/>
      <c r="CU16" s="9"/>
    </row>
    <row r="17" spans="1:99" s="3" customFormat="1" ht="13.5" customHeight="1">
      <c r="A17" s="116" t="s">
        <v>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 t="s">
        <v>6</v>
      </c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 t="s">
        <v>7</v>
      </c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</row>
  </sheetData>
  <sheetProtection/>
  <mergeCells count="20">
    <mergeCell ref="B13:BS13"/>
    <mergeCell ref="BU13:CT13"/>
    <mergeCell ref="A10:BT10"/>
    <mergeCell ref="BU10:CT10"/>
    <mergeCell ref="B11:BS11"/>
    <mergeCell ref="BU11:CT11"/>
    <mergeCell ref="B12:BS12"/>
    <mergeCell ref="BU12:CT12"/>
    <mergeCell ref="A3:CT3"/>
    <mergeCell ref="AO4:BF4"/>
    <mergeCell ref="A6:CT6"/>
    <mergeCell ref="A7:CT7"/>
    <mergeCell ref="A9:BT9"/>
    <mergeCell ref="BU9:CT9"/>
    <mergeCell ref="A16:AJ16"/>
    <mergeCell ref="AK16:BT16"/>
    <mergeCell ref="A17:AJ17"/>
    <mergeCell ref="AK17:BT17"/>
    <mergeCell ref="BU17:CU17"/>
    <mergeCell ref="BU16:CS16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Осипов</cp:lastModifiedBy>
  <cp:lastPrinted>2021-04-13T10:14:08Z</cp:lastPrinted>
  <dcterms:created xsi:type="dcterms:W3CDTF">2011-01-11T10:25:48Z</dcterms:created>
  <dcterms:modified xsi:type="dcterms:W3CDTF">2024-02-14T11:55:41Z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